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361 TRAFIR\Annexes Graphiques\02. Essais full scale\"/>
    </mc:Choice>
  </mc:AlternateContent>
  <bookViews>
    <workbookView xWindow="0" yWindow="0" windowWidth="23040" windowHeight="9396" tabRatio="620" activeTab="6"/>
  </bookViews>
  <sheets>
    <sheet name="3.1" sheetId="11" r:id="rId1"/>
    <sheet name="3.2" sheetId="12" r:id="rId2"/>
    <sheet name="3.3" sheetId="13" r:id="rId3"/>
    <sheet name="3.4" sheetId="14" r:id="rId4"/>
    <sheet name="3.5" sheetId="15" r:id="rId5"/>
    <sheet name="Test" sheetId="6" state="hidden" r:id="rId6"/>
    <sheet name="Meas" sheetId="3" r:id="rId7"/>
    <sheet name="Rate" sheetId="5" r:id="rId8"/>
    <sheet name="Data" sheetId="1" r:id="rId9"/>
    <sheet name="Annex" sheetId="10" r:id="rId10"/>
  </sheets>
  <definedNames>
    <definedName name="affichage">#REF!</definedName>
    <definedName name="cheminbackups">#REF!</definedName>
    <definedName name="cheminfichier">#REF!</definedName>
    <definedName name="deltatchange">#REF!</definedName>
    <definedName name="der">#REF!</definedName>
    <definedName name="dern1">Rate!$B$2</definedName>
    <definedName name="dern2">Rate!$AI$2</definedName>
    <definedName name="état">#REF!</definedName>
    <definedName name="FirstX">Meas!$B$2</definedName>
    <definedName name="FirstY">Meas!$AC$1</definedName>
    <definedName name="idbackup">#REF!</definedName>
    <definedName name="LastX">Meas!$B$1001</definedName>
    <definedName name="LastY">Meas!$AC$1001</definedName>
    <definedName name="lignemeas">#REF!</definedName>
    <definedName name="lignerate">#REF!</definedName>
    <definedName name="lignesource">#REF!</definedName>
    <definedName name="MDP">#REF!</definedName>
    <definedName name="nombreéch">#REF!</definedName>
    <definedName name="nomdufichier">#REF!</definedName>
    <definedName name="NrVersion">#REF!</definedName>
    <definedName name="numessai">#REF!</definedName>
    <definedName name="paramfonctionchange">#REF!</definedName>
    <definedName name="parammeas">#REF!</definedName>
    <definedName name="paramrate">#REF!</definedName>
    <definedName name="paramsource">#REF!</definedName>
    <definedName name="pausemin">#REF!</definedName>
    <definedName name="pérsave">#REF!</definedName>
    <definedName name="pérscan">#REF!</definedName>
    <definedName name="prem">#REF!</definedName>
    <definedName name="prem1">Rate!$B$228</definedName>
    <definedName name="prem2">Rate!$AI$227</definedName>
    <definedName name="repmeas">#REF!</definedName>
    <definedName name="reprate">#REF!</definedName>
    <definedName name="samplemeas">#REF!</definedName>
    <definedName name="samplerate">#REF!</definedName>
    <definedName name="samplesource">#REF!</definedName>
    <definedName name="sampletemps0">#REF!</definedName>
    <definedName name="tempo1_1">#REF!</definedName>
    <definedName name="tempo1_2">#REF!</definedName>
    <definedName name="tempo1_3">#REF!</definedName>
    <definedName name="tempo1_4">#REF!</definedName>
    <definedName name="tempo1_5">#REF!</definedName>
    <definedName name="tempo1_6">#REF!</definedName>
    <definedName name="tempo2_1">#REF!</definedName>
    <definedName name="tempo2_2">#REF!</definedName>
    <definedName name="tempo2_3">#REF!</definedName>
    <definedName name="tempo2_4">#REF!</definedName>
    <definedName name="tempo2_5">#REF!</definedName>
    <definedName name="tempo2_6">#REF!</definedName>
    <definedName name="tempo3_1">#REF!</definedName>
    <definedName name="tempo3_2">#REF!</definedName>
    <definedName name="tempo3_3">#REF!</definedName>
    <definedName name="tempo3_4">#REF!</definedName>
    <definedName name="tempo3_5">#REF!</definedName>
    <definedName name="tempo3_6">#REF!</definedName>
    <definedName name="temps0change">#REF!</definedName>
    <definedName name="timelastscan">#REF!</definedName>
    <definedName name="timescan0">#REF!</definedName>
    <definedName name="timetemps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3" l="1"/>
  <c r="P2" i="3" s="1"/>
  <c r="S2" i="3"/>
  <c r="R3" i="3"/>
  <c r="P3" i="3" s="1"/>
  <c r="S3" i="3"/>
  <c r="R4" i="3"/>
  <c r="S4" i="3"/>
  <c r="R5" i="3"/>
  <c r="S5" i="3"/>
  <c r="R6" i="3"/>
  <c r="S6" i="3"/>
  <c r="R7" i="3"/>
  <c r="S7" i="3"/>
  <c r="R8" i="3"/>
  <c r="S8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R17" i="3"/>
  <c r="S17" i="3"/>
  <c r="R18" i="3"/>
  <c r="S18" i="3"/>
  <c r="R19" i="3"/>
  <c r="S19" i="3"/>
  <c r="R20" i="3"/>
  <c r="S20" i="3"/>
  <c r="R21" i="3"/>
  <c r="S21" i="3"/>
  <c r="R22" i="3"/>
  <c r="S22" i="3"/>
  <c r="R23" i="3"/>
  <c r="S23" i="3"/>
  <c r="R24" i="3"/>
  <c r="S24" i="3"/>
  <c r="R25" i="3"/>
  <c r="S25" i="3"/>
  <c r="R26" i="3"/>
  <c r="S26" i="3"/>
  <c r="R27" i="3"/>
  <c r="S27" i="3"/>
  <c r="R28" i="3"/>
  <c r="S28" i="3"/>
  <c r="R29" i="3"/>
  <c r="S29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Q92" i="3" s="1"/>
  <c r="R88" i="3"/>
  <c r="S88" i="3"/>
  <c r="R89" i="3"/>
  <c r="S89" i="3"/>
  <c r="Q94" i="3" s="1"/>
  <c r="R90" i="3"/>
  <c r="S90" i="3"/>
  <c r="R91" i="3"/>
  <c r="S91" i="3"/>
  <c r="R92" i="3"/>
  <c r="S92" i="3"/>
  <c r="Q93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P158" i="3" s="1"/>
  <c r="S152" i="3"/>
  <c r="R153" i="3"/>
  <c r="S153" i="3"/>
  <c r="R154" i="3"/>
  <c r="P160" i="3" s="1"/>
  <c r="S154" i="3"/>
  <c r="R155" i="3"/>
  <c r="S155" i="3"/>
  <c r="R156" i="3"/>
  <c r="P161" i="3" s="1"/>
  <c r="S156" i="3"/>
  <c r="R157" i="3"/>
  <c r="S157" i="3"/>
  <c r="R158" i="3"/>
  <c r="P164" i="3" s="1"/>
  <c r="S158" i="3"/>
  <c r="R159" i="3"/>
  <c r="P165" i="3" s="1"/>
  <c r="S159" i="3"/>
  <c r="R160" i="3"/>
  <c r="S160" i="3"/>
  <c r="R161" i="3"/>
  <c r="S161" i="3"/>
  <c r="P162" i="3"/>
  <c r="R162" i="3"/>
  <c r="P168" i="3" s="1"/>
  <c r="S162" i="3"/>
  <c r="R163" i="3"/>
  <c r="P169" i="3" s="1"/>
  <c r="S163" i="3"/>
  <c r="R164" i="3"/>
  <c r="S164" i="3"/>
  <c r="R165" i="3"/>
  <c r="S165" i="3"/>
  <c r="P166" i="3"/>
  <c r="R166" i="3"/>
  <c r="S166" i="3"/>
  <c r="R167" i="3"/>
  <c r="S167" i="3"/>
  <c r="R168" i="3"/>
  <c r="S168" i="3"/>
  <c r="R169" i="3"/>
  <c r="S169" i="3"/>
  <c r="R170" i="3"/>
  <c r="P170" i="3" s="1"/>
  <c r="S170" i="3"/>
  <c r="R171" i="3"/>
  <c r="S171" i="3"/>
  <c r="R172" i="3"/>
  <c r="P173" i="3" s="1"/>
  <c r="S172" i="3"/>
  <c r="R173" i="3"/>
  <c r="S173" i="3"/>
  <c r="R174" i="3"/>
  <c r="P177" i="3" s="1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R182" i="3"/>
  <c r="S182" i="3"/>
  <c r="R183" i="3"/>
  <c r="S183" i="3"/>
  <c r="R184" i="3"/>
  <c r="S184" i="3"/>
  <c r="R185" i="3"/>
  <c r="S185" i="3"/>
  <c r="R186" i="3"/>
  <c r="S186" i="3"/>
  <c r="R187" i="3"/>
  <c r="S187" i="3"/>
  <c r="R188" i="3"/>
  <c r="S188" i="3"/>
  <c r="R189" i="3"/>
  <c r="S189" i="3"/>
  <c r="R190" i="3"/>
  <c r="S190" i="3"/>
  <c r="R191" i="3"/>
  <c r="S191" i="3"/>
  <c r="R192" i="3"/>
  <c r="S192" i="3"/>
  <c r="R193" i="3"/>
  <c r="S193" i="3"/>
  <c r="R194" i="3"/>
  <c r="S194" i="3"/>
  <c r="R195" i="3"/>
  <c r="S195" i="3"/>
  <c r="R196" i="3"/>
  <c r="S196" i="3"/>
  <c r="R197" i="3"/>
  <c r="S197" i="3"/>
  <c r="R198" i="3"/>
  <c r="S198" i="3"/>
  <c r="R199" i="3"/>
  <c r="S199" i="3"/>
  <c r="R200" i="3"/>
  <c r="S200" i="3"/>
  <c r="R201" i="3"/>
  <c r="S201" i="3"/>
  <c r="R202" i="3"/>
  <c r="S202" i="3"/>
  <c r="R203" i="3"/>
  <c r="S203" i="3"/>
  <c r="R204" i="3"/>
  <c r="S204" i="3"/>
  <c r="R205" i="3"/>
  <c r="S205" i="3"/>
  <c r="R206" i="3"/>
  <c r="S206" i="3"/>
  <c r="R207" i="3"/>
  <c r="S207" i="3"/>
  <c r="R208" i="3"/>
  <c r="S208" i="3"/>
  <c r="R209" i="3"/>
  <c r="S209" i="3"/>
  <c r="R210" i="3"/>
  <c r="S210" i="3"/>
  <c r="R211" i="3"/>
  <c r="S211" i="3"/>
  <c r="R212" i="3"/>
  <c r="P213" i="3" s="1"/>
  <c r="S212" i="3"/>
  <c r="R213" i="3"/>
  <c r="S213" i="3"/>
  <c r="R214" i="3"/>
  <c r="S214" i="3"/>
  <c r="R215" i="3"/>
  <c r="S215" i="3"/>
  <c r="Q218" i="3" s="1"/>
  <c r="R216" i="3"/>
  <c r="S216" i="3"/>
  <c r="R217" i="3"/>
  <c r="S217" i="3"/>
  <c r="R218" i="3"/>
  <c r="S218" i="3"/>
  <c r="R219" i="3"/>
  <c r="S219" i="3"/>
  <c r="R220" i="3"/>
  <c r="S220" i="3"/>
  <c r="R221" i="3"/>
  <c r="S221" i="3"/>
  <c r="R222" i="3"/>
  <c r="S222" i="3"/>
  <c r="R223" i="3"/>
  <c r="S223" i="3"/>
  <c r="R224" i="3"/>
  <c r="S224" i="3"/>
  <c r="R225" i="3"/>
  <c r="S225" i="3"/>
  <c r="R226" i="3"/>
  <c r="S226" i="3"/>
  <c r="R227" i="3"/>
  <c r="S227" i="3"/>
  <c r="F2" i="3"/>
  <c r="G2" i="3"/>
  <c r="H2" i="3"/>
  <c r="I2" i="3"/>
  <c r="K2" i="3"/>
  <c r="L2" i="3"/>
  <c r="F3" i="3"/>
  <c r="G3" i="3" s="1"/>
  <c r="H3" i="3" s="1"/>
  <c r="I3" i="3"/>
  <c r="J3" i="3"/>
  <c r="K3" i="3"/>
  <c r="L3" i="3"/>
  <c r="F4" i="3"/>
  <c r="G4" i="3" s="1"/>
  <c r="H4" i="3" s="1"/>
  <c r="J4" i="3"/>
  <c r="K4" i="3"/>
  <c r="L4" i="3"/>
  <c r="F5" i="3"/>
  <c r="G5" i="3"/>
  <c r="H5" i="3"/>
  <c r="K5" i="3"/>
  <c r="L5" i="3"/>
  <c r="F6" i="3"/>
  <c r="G6" i="3"/>
  <c r="H6" i="3"/>
  <c r="K6" i="3"/>
  <c r="L6" i="3"/>
  <c r="F7" i="3"/>
  <c r="G7" i="3" s="1"/>
  <c r="H7" i="3" s="1"/>
  <c r="K7" i="3"/>
  <c r="L7" i="3"/>
  <c r="F8" i="3"/>
  <c r="G8" i="3" s="1"/>
  <c r="H8" i="3" s="1"/>
  <c r="K8" i="3"/>
  <c r="L8" i="3"/>
  <c r="F9" i="3"/>
  <c r="G9" i="3"/>
  <c r="H9" i="3"/>
  <c r="K9" i="3"/>
  <c r="I15" i="3" s="1"/>
  <c r="L9" i="3"/>
  <c r="F10" i="3"/>
  <c r="G10" i="3"/>
  <c r="H10" i="3"/>
  <c r="K10" i="3"/>
  <c r="L10" i="3"/>
  <c r="F11" i="3"/>
  <c r="G11" i="3" s="1"/>
  <c r="H11" i="3" s="1"/>
  <c r="K11" i="3"/>
  <c r="L11" i="3"/>
  <c r="J15" i="3" s="1"/>
  <c r="F12" i="3"/>
  <c r="G12" i="3"/>
  <c r="H12" i="3" s="1"/>
  <c r="J12" i="3"/>
  <c r="K12" i="3"/>
  <c r="L12" i="3"/>
  <c r="F13" i="3"/>
  <c r="G13" i="3"/>
  <c r="H13" i="3" s="1"/>
  <c r="K13" i="3"/>
  <c r="L13" i="3"/>
  <c r="F14" i="3"/>
  <c r="G14" i="3"/>
  <c r="H14" i="3"/>
  <c r="K14" i="3"/>
  <c r="L14" i="3"/>
  <c r="F15" i="3"/>
  <c r="G15" i="3" s="1"/>
  <c r="H15" i="3" s="1"/>
  <c r="K15" i="3"/>
  <c r="L15" i="3"/>
  <c r="F16" i="3"/>
  <c r="G16" i="3"/>
  <c r="K16" i="3"/>
  <c r="L16" i="3"/>
  <c r="F17" i="3"/>
  <c r="G17" i="3"/>
  <c r="H17" i="3" s="1"/>
  <c r="K17" i="3"/>
  <c r="L17" i="3"/>
  <c r="F18" i="3"/>
  <c r="G18" i="3"/>
  <c r="H18" i="3"/>
  <c r="I18" i="3"/>
  <c r="K18" i="3"/>
  <c r="L18" i="3"/>
  <c r="F19" i="3"/>
  <c r="G19" i="3" s="1"/>
  <c r="I19" i="3"/>
  <c r="K19" i="3"/>
  <c r="L19" i="3"/>
  <c r="F20" i="3"/>
  <c r="G20" i="3" s="1"/>
  <c r="H20" i="3" s="1"/>
  <c r="K20" i="3"/>
  <c r="L20" i="3"/>
  <c r="F21" i="3"/>
  <c r="G21" i="3"/>
  <c r="H21" i="3"/>
  <c r="K21" i="3"/>
  <c r="L21" i="3"/>
  <c r="F22" i="3"/>
  <c r="G22" i="3"/>
  <c r="H22" i="3"/>
  <c r="K22" i="3"/>
  <c r="L22" i="3"/>
  <c r="F23" i="3"/>
  <c r="G23" i="3" s="1"/>
  <c r="H23" i="3" s="1"/>
  <c r="K23" i="3"/>
  <c r="L23" i="3"/>
  <c r="F24" i="3"/>
  <c r="G24" i="3" s="1"/>
  <c r="J24" i="3"/>
  <c r="K24" i="3"/>
  <c r="L24" i="3"/>
  <c r="F25" i="3"/>
  <c r="G25" i="3"/>
  <c r="H25" i="3"/>
  <c r="K25" i="3"/>
  <c r="L25" i="3"/>
  <c r="F26" i="3"/>
  <c r="G26" i="3"/>
  <c r="H26" i="3"/>
  <c r="K26" i="3"/>
  <c r="L26" i="3"/>
  <c r="F27" i="3"/>
  <c r="G27" i="3" s="1"/>
  <c r="K27" i="3"/>
  <c r="L27" i="3"/>
  <c r="F28" i="3"/>
  <c r="G28" i="3"/>
  <c r="H28" i="3" s="1"/>
  <c r="K28" i="3"/>
  <c r="L28" i="3"/>
  <c r="F29" i="3"/>
  <c r="G29" i="3"/>
  <c r="H29" i="3" s="1"/>
  <c r="K29" i="3"/>
  <c r="L29" i="3"/>
  <c r="F30" i="3"/>
  <c r="G30" i="3" s="1"/>
  <c r="H30" i="3" s="1"/>
  <c r="K30" i="3"/>
  <c r="L30" i="3"/>
  <c r="F31" i="3"/>
  <c r="G31" i="3" s="1"/>
  <c r="K31" i="3"/>
  <c r="L31" i="3"/>
  <c r="F32" i="3"/>
  <c r="G32" i="3"/>
  <c r="H32" i="3" s="1"/>
  <c r="K32" i="3"/>
  <c r="I34" i="3" s="1"/>
  <c r="L32" i="3"/>
  <c r="F33" i="3"/>
  <c r="G33" i="3"/>
  <c r="H33" i="3" s="1"/>
  <c r="K33" i="3"/>
  <c r="L33" i="3"/>
  <c r="F34" i="3"/>
  <c r="G34" i="3" s="1"/>
  <c r="K34" i="3"/>
  <c r="L34" i="3"/>
  <c r="J36" i="3" s="1"/>
  <c r="F35" i="3"/>
  <c r="G35" i="3" s="1"/>
  <c r="K35" i="3"/>
  <c r="L35" i="3"/>
  <c r="F36" i="3"/>
  <c r="G36" i="3"/>
  <c r="H36" i="3" s="1"/>
  <c r="K36" i="3"/>
  <c r="L36" i="3"/>
  <c r="F37" i="3"/>
  <c r="G37" i="3"/>
  <c r="H37" i="3" s="1"/>
  <c r="K37" i="3"/>
  <c r="L37" i="3"/>
  <c r="F38" i="3"/>
  <c r="G38" i="3" s="1"/>
  <c r="H38" i="3" s="1"/>
  <c r="K38" i="3"/>
  <c r="L38" i="3"/>
  <c r="F39" i="3"/>
  <c r="G39" i="3" s="1"/>
  <c r="H39" i="3" s="1"/>
  <c r="K39" i="3"/>
  <c r="L39" i="3"/>
  <c r="J44" i="3" s="1"/>
  <c r="F40" i="3"/>
  <c r="G40" i="3"/>
  <c r="K40" i="3"/>
  <c r="L40" i="3"/>
  <c r="F41" i="3"/>
  <c r="G41" i="3"/>
  <c r="H41" i="3" s="1"/>
  <c r="K41" i="3"/>
  <c r="L41" i="3"/>
  <c r="F42" i="3"/>
  <c r="G42" i="3" s="1"/>
  <c r="H42" i="3" s="1"/>
  <c r="K42" i="3"/>
  <c r="L42" i="3"/>
  <c r="F43" i="3"/>
  <c r="G43" i="3" s="1"/>
  <c r="H43" i="3" s="1"/>
  <c r="K43" i="3"/>
  <c r="L43" i="3"/>
  <c r="F44" i="3"/>
  <c r="G44" i="3"/>
  <c r="K44" i="3"/>
  <c r="I46" i="3" s="1"/>
  <c r="L44" i="3"/>
  <c r="F45" i="3"/>
  <c r="G45" i="3"/>
  <c r="H45" i="3" s="1"/>
  <c r="K45" i="3"/>
  <c r="L45" i="3"/>
  <c r="F46" i="3"/>
  <c r="G46" i="3" s="1"/>
  <c r="H46" i="3" s="1"/>
  <c r="K46" i="3"/>
  <c r="L46" i="3"/>
  <c r="F47" i="3"/>
  <c r="G47" i="3" s="1"/>
  <c r="H47" i="3" s="1"/>
  <c r="K47" i="3"/>
  <c r="L47" i="3"/>
  <c r="F48" i="3"/>
  <c r="G48" i="3"/>
  <c r="K48" i="3"/>
  <c r="L48" i="3"/>
  <c r="F49" i="3"/>
  <c r="G49" i="3"/>
  <c r="H49" i="3" s="1"/>
  <c r="K49" i="3"/>
  <c r="L49" i="3"/>
  <c r="F50" i="3"/>
  <c r="G50" i="3" s="1"/>
  <c r="H50" i="3" s="1"/>
  <c r="K50" i="3"/>
  <c r="L50" i="3"/>
  <c r="F51" i="3"/>
  <c r="G51" i="3" s="1"/>
  <c r="H51" i="3" s="1"/>
  <c r="K51" i="3"/>
  <c r="I56" i="3" s="1"/>
  <c r="L51" i="3"/>
  <c r="F52" i="3"/>
  <c r="G52" i="3"/>
  <c r="J52" i="3"/>
  <c r="K52" i="3"/>
  <c r="L52" i="3"/>
  <c r="F53" i="3"/>
  <c r="G53" i="3"/>
  <c r="H53" i="3" s="1"/>
  <c r="K53" i="3"/>
  <c r="L53" i="3"/>
  <c r="F54" i="3"/>
  <c r="G54" i="3" s="1"/>
  <c r="H54" i="3" s="1"/>
  <c r="K54" i="3"/>
  <c r="L54" i="3"/>
  <c r="F55" i="3"/>
  <c r="G55" i="3" s="1"/>
  <c r="H55" i="3" s="1"/>
  <c r="K55" i="3"/>
  <c r="L55" i="3"/>
  <c r="F56" i="3"/>
  <c r="G56" i="3"/>
  <c r="K56" i="3"/>
  <c r="L56" i="3"/>
  <c r="F57" i="3"/>
  <c r="G57" i="3"/>
  <c r="H57" i="3" s="1"/>
  <c r="K57" i="3"/>
  <c r="L57" i="3"/>
  <c r="F58" i="3"/>
  <c r="G58" i="3" s="1"/>
  <c r="K58" i="3"/>
  <c r="L58" i="3"/>
  <c r="F59" i="3"/>
  <c r="G59" i="3" s="1"/>
  <c r="H59" i="3" s="1"/>
  <c r="K59" i="3"/>
  <c r="L59" i="3"/>
  <c r="F60" i="3"/>
  <c r="G60" i="3"/>
  <c r="K60" i="3"/>
  <c r="L60" i="3"/>
  <c r="F61" i="3"/>
  <c r="G61" i="3"/>
  <c r="K61" i="3"/>
  <c r="L61" i="3"/>
  <c r="F62" i="3"/>
  <c r="G62" i="3" s="1"/>
  <c r="H62" i="3" s="1"/>
  <c r="K62" i="3"/>
  <c r="L62" i="3"/>
  <c r="F63" i="3"/>
  <c r="G63" i="3"/>
  <c r="H63" i="3" s="1"/>
  <c r="I63" i="3"/>
  <c r="K63" i="3"/>
  <c r="L63" i="3"/>
  <c r="F64" i="3"/>
  <c r="G64" i="3" s="1"/>
  <c r="K64" i="3"/>
  <c r="I67" i="3" s="1"/>
  <c r="L64" i="3"/>
  <c r="F65" i="3"/>
  <c r="G65" i="3"/>
  <c r="H65" i="3"/>
  <c r="K65" i="3"/>
  <c r="L65" i="3"/>
  <c r="F66" i="3"/>
  <c r="G66" i="3" s="1"/>
  <c r="H66" i="3" s="1"/>
  <c r="K66" i="3"/>
  <c r="L66" i="3"/>
  <c r="J66" i="3" s="1"/>
  <c r="F67" i="3"/>
  <c r="G67" i="3"/>
  <c r="H67" i="3" s="1"/>
  <c r="J67" i="3"/>
  <c r="K67" i="3"/>
  <c r="L67" i="3"/>
  <c r="F68" i="3"/>
  <c r="G68" i="3" s="1"/>
  <c r="H68" i="3" s="1"/>
  <c r="K68" i="3"/>
  <c r="L68" i="3"/>
  <c r="F69" i="3"/>
  <c r="G69" i="3"/>
  <c r="K69" i="3"/>
  <c r="L69" i="3"/>
  <c r="F70" i="3"/>
  <c r="G70" i="3" s="1"/>
  <c r="H70" i="3" s="1"/>
  <c r="K70" i="3"/>
  <c r="I75" i="3" s="1"/>
  <c r="L70" i="3"/>
  <c r="J72" i="3" s="1"/>
  <c r="F71" i="3"/>
  <c r="G71" i="3"/>
  <c r="H71" i="3" s="1"/>
  <c r="J71" i="3"/>
  <c r="K71" i="3"/>
  <c r="L71" i="3"/>
  <c r="F72" i="3"/>
  <c r="G72" i="3" s="1"/>
  <c r="K72" i="3"/>
  <c r="L72" i="3"/>
  <c r="F73" i="3"/>
  <c r="G73" i="3"/>
  <c r="H73" i="3"/>
  <c r="K73" i="3"/>
  <c r="L73" i="3"/>
  <c r="F74" i="3"/>
  <c r="G74" i="3" s="1"/>
  <c r="H74" i="3" s="1"/>
  <c r="K74" i="3"/>
  <c r="L74" i="3"/>
  <c r="J79" i="3" s="1"/>
  <c r="F75" i="3"/>
  <c r="G75" i="3"/>
  <c r="K75" i="3"/>
  <c r="L75" i="3"/>
  <c r="J75" i="3" s="1"/>
  <c r="F76" i="3"/>
  <c r="G76" i="3" s="1"/>
  <c r="H76" i="3" s="1"/>
  <c r="K76" i="3"/>
  <c r="L76" i="3"/>
  <c r="F77" i="3"/>
  <c r="G77" i="3"/>
  <c r="H77" i="3"/>
  <c r="K77" i="3"/>
  <c r="L77" i="3"/>
  <c r="J83" i="3" s="1"/>
  <c r="F78" i="3"/>
  <c r="G78" i="3" s="1"/>
  <c r="K78" i="3"/>
  <c r="L78" i="3"/>
  <c r="F79" i="3"/>
  <c r="G79" i="3"/>
  <c r="K79" i="3"/>
  <c r="I79" i="3" s="1"/>
  <c r="L79" i="3"/>
  <c r="F80" i="3"/>
  <c r="G80" i="3" s="1"/>
  <c r="H80" i="3" s="1"/>
  <c r="K80" i="3"/>
  <c r="L80" i="3"/>
  <c r="F81" i="3"/>
  <c r="G81" i="3"/>
  <c r="H81" i="3"/>
  <c r="K81" i="3"/>
  <c r="I87" i="3" s="1"/>
  <c r="L81" i="3"/>
  <c r="J87" i="3" s="1"/>
  <c r="F82" i="3"/>
  <c r="G82" i="3" s="1"/>
  <c r="H82" i="3" s="1"/>
  <c r="K82" i="3"/>
  <c r="L82" i="3"/>
  <c r="F83" i="3"/>
  <c r="G83" i="3"/>
  <c r="K83" i="3"/>
  <c r="L83" i="3"/>
  <c r="F84" i="3"/>
  <c r="G84" i="3" s="1"/>
  <c r="H84" i="3" s="1"/>
  <c r="K84" i="3"/>
  <c r="L84" i="3"/>
  <c r="F85" i="3"/>
  <c r="G85" i="3"/>
  <c r="H85" i="3"/>
  <c r="K85" i="3"/>
  <c r="I91" i="3" s="1"/>
  <c r="L85" i="3"/>
  <c r="J91" i="3" s="1"/>
  <c r="F86" i="3"/>
  <c r="G86" i="3" s="1"/>
  <c r="H86" i="3" s="1"/>
  <c r="K86" i="3"/>
  <c r="L86" i="3"/>
  <c r="F87" i="3"/>
  <c r="G87" i="3" s="1"/>
  <c r="K87" i="3"/>
  <c r="L87" i="3"/>
  <c r="F88" i="3"/>
  <c r="G88" i="3" s="1"/>
  <c r="H88" i="3" s="1"/>
  <c r="K88" i="3"/>
  <c r="L88" i="3"/>
  <c r="J94" i="3" s="1"/>
  <c r="F89" i="3"/>
  <c r="G89" i="3"/>
  <c r="K89" i="3"/>
  <c r="L89" i="3"/>
  <c r="F90" i="3"/>
  <c r="G90" i="3" s="1"/>
  <c r="H90" i="3" s="1"/>
  <c r="K90" i="3"/>
  <c r="L90" i="3"/>
  <c r="F91" i="3"/>
  <c r="G91" i="3" s="1"/>
  <c r="H91" i="3" s="1"/>
  <c r="K91" i="3"/>
  <c r="L91" i="3"/>
  <c r="F92" i="3"/>
  <c r="G92" i="3" s="1"/>
  <c r="H92" i="3" s="1"/>
  <c r="K92" i="3"/>
  <c r="L92" i="3"/>
  <c r="F93" i="3"/>
  <c r="G93" i="3"/>
  <c r="H93" i="3"/>
  <c r="K93" i="3"/>
  <c r="L93" i="3"/>
  <c r="F94" i="3"/>
  <c r="G94" i="3" s="1"/>
  <c r="H94" i="3" s="1"/>
  <c r="K94" i="3"/>
  <c r="L94" i="3"/>
  <c r="J98" i="3" s="1"/>
  <c r="F95" i="3"/>
  <c r="G95" i="3"/>
  <c r="H95" i="3" s="1"/>
  <c r="K95" i="3"/>
  <c r="L95" i="3"/>
  <c r="F96" i="3"/>
  <c r="G96" i="3" s="1"/>
  <c r="K96" i="3"/>
  <c r="L96" i="3"/>
  <c r="F97" i="3"/>
  <c r="G97" i="3" s="1"/>
  <c r="H97" i="3" s="1"/>
  <c r="K97" i="3"/>
  <c r="L97" i="3"/>
  <c r="F98" i="3"/>
  <c r="G98" i="3" s="1"/>
  <c r="K98" i="3"/>
  <c r="L98" i="3"/>
  <c r="F99" i="3"/>
  <c r="G99" i="3"/>
  <c r="H99" i="3" s="1"/>
  <c r="K99" i="3"/>
  <c r="L99" i="3"/>
  <c r="F100" i="3"/>
  <c r="G100" i="3" s="1"/>
  <c r="K100" i="3"/>
  <c r="L100" i="3"/>
  <c r="J102" i="3" s="1"/>
  <c r="F101" i="3"/>
  <c r="G101" i="3" s="1"/>
  <c r="H101" i="3" s="1"/>
  <c r="K101" i="3"/>
  <c r="L101" i="3"/>
  <c r="F102" i="3"/>
  <c r="G102" i="3" s="1"/>
  <c r="H102" i="3" s="1"/>
  <c r="K102" i="3"/>
  <c r="L102" i="3"/>
  <c r="F103" i="3"/>
  <c r="G103" i="3"/>
  <c r="H103" i="3" s="1"/>
  <c r="K103" i="3"/>
  <c r="L103" i="3"/>
  <c r="F104" i="3"/>
  <c r="G104" i="3" s="1"/>
  <c r="H104" i="3" s="1"/>
  <c r="K104" i="3"/>
  <c r="L104" i="3"/>
  <c r="F105" i="3"/>
  <c r="G105" i="3" s="1"/>
  <c r="K105" i="3"/>
  <c r="L105" i="3"/>
  <c r="F106" i="3"/>
  <c r="G106" i="3" s="1"/>
  <c r="H106" i="3" s="1"/>
  <c r="J106" i="3"/>
  <c r="K106" i="3"/>
  <c r="L106" i="3"/>
  <c r="F107" i="3"/>
  <c r="G107" i="3"/>
  <c r="K107" i="3"/>
  <c r="L107" i="3"/>
  <c r="F108" i="3"/>
  <c r="G108" i="3" s="1"/>
  <c r="H108" i="3" s="1"/>
  <c r="K108" i="3"/>
  <c r="L108" i="3"/>
  <c r="F109" i="3"/>
  <c r="G109" i="3" s="1"/>
  <c r="K109" i="3"/>
  <c r="L109" i="3"/>
  <c r="F110" i="3"/>
  <c r="G110" i="3" s="1"/>
  <c r="H110" i="3" s="1"/>
  <c r="K110" i="3"/>
  <c r="L110" i="3"/>
  <c r="F111" i="3"/>
  <c r="G111" i="3"/>
  <c r="H111" i="3" s="1"/>
  <c r="K111" i="3"/>
  <c r="L111" i="3"/>
  <c r="F112" i="3"/>
  <c r="G112" i="3" s="1"/>
  <c r="K112" i="3"/>
  <c r="L112" i="3"/>
  <c r="F113" i="3"/>
  <c r="G113" i="3" s="1"/>
  <c r="K113" i="3"/>
  <c r="L113" i="3"/>
  <c r="F114" i="3"/>
  <c r="G114" i="3" s="1"/>
  <c r="H114" i="3" s="1"/>
  <c r="K114" i="3"/>
  <c r="L114" i="3"/>
  <c r="J120" i="3" s="1"/>
  <c r="F115" i="3"/>
  <c r="G115" i="3"/>
  <c r="K115" i="3"/>
  <c r="L115" i="3"/>
  <c r="F116" i="3"/>
  <c r="G116" i="3" s="1"/>
  <c r="H116" i="3" s="1"/>
  <c r="K116" i="3"/>
  <c r="L116" i="3"/>
  <c r="F117" i="3"/>
  <c r="G117" i="3" s="1"/>
  <c r="K117" i="3"/>
  <c r="L117" i="3"/>
  <c r="F118" i="3"/>
  <c r="G118" i="3" s="1"/>
  <c r="H118" i="3"/>
  <c r="K118" i="3"/>
  <c r="L118" i="3"/>
  <c r="F119" i="3"/>
  <c r="G119" i="3"/>
  <c r="H119" i="3"/>
  <c r="K119" i="3"/>
  <c r="L119" i="3"/>
  <c r="F120" i="3"/>
  <c r="G120" i="3" s="1"/>
  <c r="H120" i="3"/>
  <c r="K120" i="3"/>
  <c r="L120" i="3"/>
  <c r="J124" i="3" s="1"/>
  <c r="F121" i="3"/>
  <c r="G121" i="3"/>
  <c r="H121" i="3" s="1"/>
  <c r="K121" i="3"/>
  <c r="L121" i="3"/>
  <c r="F122" i="3"/>
  <c r="G122" i="3" s="1"/>
  <c r="H122" i="3" s="1"/>
  <c r="K122" i="3"/>
  <c r="L122" i="3"/>
  <c r="F123" i="3"/>
  <c r="G123" i="3"/>
  <c r="H123" i="3" s="1"/>
  <c r="K123" i="3"/>
  <c r="L123" i="3"/>
  <c r="F124" i="3"/>
  <c r="G124" i="3" s="1"/>
  <c r="H124" i="3"/>
  <c r="K124" i="3"/>
  <c r="L124" i="3"/>
  <c r="J128" i="3" s="1"/>
  <c r="F125" i="3"/>
  <c r="G125" i="3"/>
  <c r="H125" i="3" s="1"/>
  <c r="K125" i="3"/>
  <c r="L125" i="3"/>
  <c r="F126" i="3"/>
  <c r="G126" i="3" s="1"/>
  <c r="H126" i="3" s="1"/>
  <c r="K126" i="3"/>
  <c r="L126" i="3"/>
  <c r="J132" i="3" s="1"/>
  <c r="F127" i="3"/>
  <c r="G127" i="3"/>
  <c r="H127" i="3" s="1"/>
  <c r="K127" i="3"/>
  <c r="L127" i="3"/>
  <c r="F128" i="3"/>
  <c r="G128" i="3" s="1"/>
  <c r="H128" i="3"/>
  <c r="K128" i="3"/>
  <c r="L128" i="3"/>
  <c r="F129" i="3"/>
  <c r="G129" i="3"/>
  <c r="H129" i="3" s="1"/>
  <c r="K129" i="3"/>
  <c r="L129" i="3"/>
  <c r="F130" i="3"/>
  <c r="G130" i="3" s="1"/>
  <c r="H130" i="3" s="1"/>
  <c r="K130" i="3"/>
  <c r="L130" i="3"/>
  <c r="F131" i="3"/>
  <c r="G131" i="3"/>
  <c r="H131" i="3" s="1"/>
  <c r="K131" i="3"/>
  <c r="L131" i="3"/>
  <c r="F132" i="3"/>
  <c r="G132" i="3" s="1"/>
  <c r="K132" i="3"/>
  <c r="L132" i="3"/>
  <c r="F133" i="3"/>
  <c r="G133" i="3"/>
  <c r="H133" i="3" s="1"/>
  <c r="K133" i="3"/>
  <c r="L133" i="3"/>
  <c r="F134" i="3"/>
  <c r="G134" i="3" s="1"/>
  <c r="H134" i="3" s="1"/>
  <c r="K134" i="3"/>
  <c r="L134" i="3"/>
  <c r="F135" i="3"/>
  <c r="G135" i="3"/>
  <c r="H135" i="3" s="1"/>
  <c r="K135" i="3"/>
  <c r="L135" i="3"/>
  <c r="F136" i="3"/>
  <c r="G136" i="3" s="1"/>
  <c r="J136" i="3"/>
  <c r="K136" i="3"/>
  <c r="L136" i="3"/>
  <c r="F137" i="3"/>
  <c r="G137" i="3"/>
  <c r="H137" i="3" s="1"/>
  <c r="K137" i="3"/>
  <c r="L137" i="3"/>
  <c r="F138" i="3"/>
  <c r="G138" i="3" s="1"/>
  <c r="H138" i="3" s="1"/>
  <c r="K138" i="3"/>
  <c r="L138" i="3"/>
  <c r="F139" i="3"/>
  <c r="G139" i="3"/>
  <c r="H139" i="3" s="1"/>
  <c r="K139" i="3"/>
  <c r="I143" i="3" s="1"/>
  <c r="L139" i="3"/>
  <c r="F140" i="3"/>
  <c r="G140" i="3" s="1"/>
  <c r="K140" i="3"/>
  <c r="L140" i="3"/>
  <c r="J144" i="3" s="1"/>
  <c r="F141" i="3"/>
  <c r="G141" i="3"/>
  <c r="H141" i="3" s="1"/>
  <c r="K141" i="3"/>
  <c r="L141" i="3"/>
  <c r="F142" i="3"/>
  <c r="G142" i="3" s="1"/>
  <c r="H142" i="3" s="1"/>
  <c r="K142" i="3"/>
  <c r="L142" i="3"/>
  <c r="F143" i="3"/>
  <c r="G143" i="3"/>
  <c r="H143" i="3" s="1"/>
  <c r="K143" i="3"/>
  <c r="L143" i="3"/>
  <c r="F144" i="3"/>
  <c r="G144" i="3" s="1"/>
  <c r="K144" i="3"/>
  <c r="L144" i="3"/>
  <c r="F145" i="3"/>
  <c r="G145" i="3"/>
  <c r="H145" i="3" s="1"/>
  <c r="K145" i="3"/>
  <c r="L145" i="3"/>
  <c r="F146" i="3"/>
  <c r="G146" i="3" s="1"/>
  <c r="H146" i="3" s="1"/>
  <c r="K146" i="3"/>
  <c r="L146" i="3"/>
  <c r="F147" i="3"/>
  <c r="G147" i="3"/>
  <c r="H147" i="3" s="1"/>
  <c r="K147" i="3"/>
  <c r="L147" i="3"/>
  <c r="F148" i="3"/>
  <c r="G148" i="3" s="1"/>
  <c r="K148" i="3"/>
  <c r="L148" i="3"/>
  <c r="F149" i="3"/>
  <c r="G149" i="3"/>
  <c r="H149" i="3" s="1"/>
  <c r="K149" i="3"/>
  <c r="L149" i="3"/>
  <c r="F150" i="3"/>
  <c r="G150" i="3" s="1"/>
  <c r="H150" i="3" s="1"/>
  <c r="K150" i="3"/>
  <c r="L150" i="3"/>
  <c r="J154" i="3" s="1"/>
  <c r="F151" i="3"/>
  <c r="G151" i="3"/>
  <c r="H151" i="3" s="1"/>
  <c r="K151" i="3"/>
  <c r="L151" i="3"/>
  <c r="F152" i="3"/>
  <c r="G152" i="3" s="1"/>
  <c r="K152" i="3"/>
  <c r="L152" i="3"/>
  <c r="F153" i="3"/>
  <c r="G153" i="3"/>
  <c r="H153" i="3" s="1"/>
  <c r="K153" i="3"/>
  <c r="L153" i="3"/>
  <c r="F154" i="3"/>
  <c r="G154" i="3" s="1"/>
  <c r="H154" i="3" s="1"/>
  <c r="K154" i="3"/>
  <c r="L154" i="3"/>
  <c r="F155" i="3"/>
  <c r="G155" i="3"/>
  <c r="H155" i="3" s="1"/>
  <c r="K155" i="3"/>
  <c r="L155" i="3"/>
  <c r="F156" i="3"/>
  <c r="G156" i="3" s="1"/>
  <c r="K156" i="3"/>
  <c r="L156" i="3"/>
  <c r="F157" i="3"/>
  <c r="G157" i="3"/>
  <c r="H157" i="3" s="1"/>
  <c r="K157" i="3"/>
  <c r="L157" i="3"/>
  <c r="F158" i="3"/>
  <c r="G158" i="3" s="1"/>
  <c r="H158" i="3" s="1"/>
  <c r="K158" i="3"/>
  <c r="L158" i="3"/>
  <c r="J162" i="3" s="1"/>
  <c r="F159" i="3"/>
  <c r="G159" i="3"/>
  <c r="H159" i="3" s="1"/>
  <c r="K159" i="3"/>
  <c r="L159" i="3"/>
  <c r="F160" i="3"/>
  <c r="G160" i="3" s="1"/>
  <c r="K160" i="3"/>
  <c r="L160" i="3"/>
  <c r="F161" i="3"/>
  <c r="G161" i="3"/>
  <c r="H161" i="3" s="1"/>
  <c r="K161" i="3"/>
  <c r="L161" i="3"/>
  <c r="F162" i="3"/>
  <c r="G162" i="3" s="1"/>
  <c r="H162" i="3" s="1"/>
  <c r="K162" i="3"/>
  <c r="L162" i="3"/>
  <c r="F163" i="3"/>
  <c r="G163" i="3"/>
  <c r="H163" i="3" s="1"/>
  <c r="K163" i="3"/>
  <c r="L163" i="3"/>
  <c r="F164" i="3"/>
  <c r="G164" i="3" s="1"/>
  <c r="K164" i="3"/>
  <c r="L164" i="3"/>
  <c r="F165" i="3"/>
  <c r="G165" i="3"/>
  <c r="H165" i="3" s="1"/>
  <c r="K165" i="3"/>
  <c r="I171" i="3" s="1"/>
  <c r="L165" i="3"/>
  <c r="F166" i="3"/>
  <c r="G166" i="3" s="1"/>
  <c r="H166" i="3" s="1"/>
  <c r="K166" i="3"/>
  <c r="L166" i="3"/>
  <c r="J171" i="3" s="1"/>
  <c r="F167" i="3"/>
  <c r="G167" i="3"/>
  <c r="H167" i="3" s="1"/>
  <c r="K167" i="3"/>
  <c r="L167" i="3"/>
  <c r="F168" i="3"/>
  <c r="G168" i="3" s="1"/>
  <c r="K168" i="3"/>
  <c r="L168" i="3"/>
  <c r="F169" i="3"/>
  <c r="G169" i="3"/>
  <c r="H169" i="3" s="1"/>
  <c r="K169" i="3"/>
  <c r="I175" i="3" s="1"/>
  <c r="L169" i="3"/>
  <c r="F170" i="3"/>
  <c r="G170" i="3" s="1"/>
  <c r="H170" i="3" s="1"/>
  <c r="K170" i="3"/>
  <c r="L170" i="3"/>
  <c r="J176" i="3" s="1"/>
  <c r="F171" i="3"/>
  <c r="G171" i="3"/>
  <c r="H171" i="3" s="1"/>
  <c r="K171" i="3"/>
  <c r="L171" i="3"/>
  <c r="F172" i="3"/>
  <c r="G172" i="3" s="1"/>
  <c r="H172" i="3" s="1"/>
  <c r="K172" i="3"/>
  <c r="L172" i="3"/>
  <c r="F173" i="3"/>
  <c r="G173" i="3"/>
  <c r="H173" i="3"/>
  <c r="K173" i="3"/>
  <c r="L173" i="3"/>
  <c r="F174" i="3"/>
  <c r="G174" i="3" s="1"/>
  <c r="H174" i="3" s="1"/>
  <c r="K174" i="3"/>
  <c r="L174" i="3"/>
  <c r="F175" i="3"/>
  <c r="G175" i="3"/>
  <c r="H175" i="3" s="1"/>
  <c r="K175" i="3"/>
  <c r="L175" i="3"/>
  <c r="F176" i="3"/>
  <c r="G176" i="3" s="1"/>
  <c r="H176" i="3" s="1"/>
  <c r="K176" i="3"/>
  <c r="L176" i="3"/>
  <c r="J182" i="3" s="1"/>
  <c r="F177" i="3"/>
  <c r="G177" i="3"/>
  <c r="H177" i="3"/>
  <c r="K177" i="3"/>
  <c r="L177" i="3"/>
  <c r="F178" i="3"/>
  <c r="G178" i="3" s="1"/>
  <c r="K178" i="3"/>
  <c r="L178" i="3"/>
  <c r="F179" i="3"/>
  <c r="G179" i="3"/>
  <c r="H179" i="3" s="1"/>
  <c r="K179" i="3"/>
  <c r="I184" i="3" s="1"/>
  <c r="L179" i="3"/>
  <c r="F180" i="3"/>
  <c r="G180" i="3"/>
  <c r="H180" i="3"/>
  <c r="K180" i="3"/>
  <c r="L180" i="3"/>
  <c r="F181" i="3"/>
  <c r="G181" i="3"/>
  <c r="K181" i="3"/>
  <c r="L181" i="3"/>
  <c r="F182" i="3"/>
  <c r="G182" i="3" s="1"/>
  <c r="K182" i="3"/>
  <c r="L182" i="3"/>
  <c r="F183" i="3"/>
  <c r="G183" i="3"/>
  <c r="K183" i="3"/>
  <c r="L183" i="3"/>
  <c r="F184" i="3"/>
  <c r="G184" i="3"/>
  <c r="H184" i="3"/>
  <c r="K184" i="3"/>
  <c r="L184" i="3"/>
  <c r="J189" i="3" s="1"/>
  <c r="F185" i="3"/>
  <c r="G185" i="3"/>
  <c r="K185" i="3"/>
  <c r="L185" i="3"/>
  <c r="F186" i="3"/>
  <c r="G186" i="3" s="1"/>
  <c r="K186" i="3"/>
  <c r="L186" i="3"/>
  <c r="F187" i="3"/>
  <c r="G187" i="3"/>
  <c r="K187" i="3"/>
  <c r="I192" i="3" s="1"/>
  <c r="L187" i="3"/>
  <c r="F188" i="3"/>
  <c r="G188" i="3"/>
  <c r="H188" i="3"/>
  <c r="K188" i="3"/>
  <c r="L188" i="3"/>
  <c r="F189" i="3"/>
  <c r="G189" i="3"/>
  <c r="K189" i="3"/>
  <c r="L189" i="3"/>
  <c r="F190" i="3"/>
  <c r="G190" i="3" s="1"/>
  <c r="K190" i="3"/>
  <c r="L190" i="3"/>
  <c r="F191" i="3"/>
  <c r="G191" i="3"/>
  <c r="H191" i="3" s="1"/>
  <c r="K191" i="3"/>
  <c r="L191" i="3"/>
  <c r="F192" i="3"/>
  <c r="G192" i="3"/>
  <c r="H192" i="3"/>
  <c r="K192" i="3"/>
  <c r="L192" i="3"/>
  <c r="J197" i="3" s="1"/>
  <c r="F193" i="3"/>
  <c r="G193" i="3"/>
  <c r="K193" i="3"/>
  <c r="L193" i="3"/>
  <c r="F194" i="3"/>
  <c r="G194" i="3" s="1"/>
  <c r="K194" i="3"/>
  <c r="L194" i="3"/>
  <c r="F195" i="3"/>
  <c r="G195" i="3"/>
  <c r="H195" i="3" s="1"/>
  <c r="K195" i="3"/>
  <c r="I200" i="3" s="1"/>
  <c r="L195" i="3"/>
  <c r="F196" i="3"/>
  <c r="G196" i="3"/>
  <c r="H196" i="3"/>
  <c r="K196" i="3"/>
  <c r="L196" i="3"/>
  <c r="F197" i="3"/>
  <c r="G197" i="3"/>
  <c r="K197" i="3"/>
  <c r="L197" i="3"/>
  <c r="F198" i="3"/>
  <c r="G198" i="3" s="1"/>
  <c r="K198" i="3"/>
  <c r="L198" i="3"/>
  <c r="F199" i="3"/>
  <c r="G199" i="3"/>
  <c r="H199" i="3" s="1"/>
  <c r="K199" i="3"/>
  <c r="L199" i="3"/>
  <c r="F200" i="3"/>
  <c r="G200" i="3"/>
  <c r="H200" i="3"/>
  <c r="K200" i="3"/>
  <c r="L200" i="3"/>
  <c r="J205" i="3" s="1"/>
  <c r="F201" i="3"/>
  <c r="G201" i="3"/>
  <c r="K201" i="3"/>
  <c r="L201" i="3"/>
  <c r="F202" i="3"/>
  <c r="G202" i="3" s="1"/>
  <c r="K202" i="3"/>
  <c r="L202" i="3"/>
  <c r="F203" i="3"/>
  <c r="G203" i="3"/>
  <c r="H203" i="3" s="1"/>
  <c r="K203" i="3"/>
  <c r="I208" i="3" s="1"/>
  <c r="L203" i="3"/>
  <c r="F204" i="3"/>
  <c r="G204" i="3"/>
  <c r="H204" i="3"/>
  <c r="K204" i="3"/>
  <c r="L204" i="3"/>
  <c r="F205" i="3"/>
  <c r="G205" i="3"/>
  <c r="K205" i="3"/>
  <c r="L205" i="3"/>
  <c r="F206" i="3"/>
  <c r="G206" i="3" s="1"/>
  <c r="K206" i="3"/>
  <c r="L206" i="3"/>
  <c r="F207" i="3"/>
  <c r="G207" i="3"/>
  <c r="H207" i="3" s="1"/>
  <c r="K207" i="3"/>
  <c r="L207" i="3"/>
  <c r="F208" i="3"/>
  <c r="G208" i="3"/>
  <c r="H208" i="3"/>
  <c r="K208" i="3"/>
  <c r="L208" i="3"/>
  <c r="J213" i="3" s="1"/>
  <c r="F209" i="3"/>
  <c r="G209" i="3"/>
  <c r="K209" i="3"/>
  <c r="L209" i="3"/>
  <c r="F210" i="3"/>
  <c r="G210" i="3" s="1"/>
  <c r="K210" i="3"/>
  <c r="L210" i="3"/>
  <c r="F211" i="3"/>
  <c r="G211" i="3"/>
  <c r="H211" i="3" s="1"/>
  <c r="K211" i="3"/>
  <c r="I216" i="3" s="1"/>
  <c r="L211" i="3"/>
  <c r="F212" i="3"/>
  <c r="G212" i="3"/>
  <c r="H212" i="3"/>
  <c r="K212" i="3"/>
  <c r="L212" i="3"/>
  <c r="F213" i="3"/>
  <c r="G213" i="3"/>
  <c r="K213" i="3"/>
  <c r="L213" i="3"/>
  <c r="F214" i="3"/>
  <c r="G214" i="3" s="1"/>
  <c r="K214" i="3"/>
  <c r="L214" i="3"/>
  <c r="F215" i="3"/>
  <c r="G215" i="3"/>
  <c r="H215" i="3" s="1"/>
  <c r="K215" i="3"/>
  <c r="L215" i="3"/>
  <c r="F216" i="3"/>
  <c r="G216" i="3"/>
  <c r="H216" i="3"/>
  <c r="K216" i="3"/>
  <c r="L216" i="3"/>
  <c r="F217" i="3"/>
  <c r="G217" i="3"/>
  <c r="K217" i="3"/>
  <c r="L217" i="3"/>
  <c r="J218" i="3" s="1"/>
  <c r="F218" i="3"/>
  <c r="G218" i="3" s="1"/>
  <c r="H218" i="3" s="1"/>
  <c r="K218" i="3"/>
  <c r="L218" i="3"/>
  <c r="F219" i="3"/>
  <c r="G219" i="3"/>
  <c r="H219" i="3" s="1"/>
  <c r="K219" i="3"/>
  <c r="L219" i="3"/>
  <c r="F220" i="3"/>
  <c r="G220" i="3"/>
  <c r="H220" i="3"/>
  <c r="K220" i="3"/>
  <c r="I225" i="3" s="1"/>
  <c r="L220" i="3"/>
  <c r="F221" i="3"/>
  <c r="G221" i="3"/>
  <c r="I221" i="3"/>
  <c r="K221" i="3"/>
  <c r="L221" i="3"/>
  <c r="F222" i="3"/>
  <c r="G222" i="3" s="1"/>
  <c r="H222" i="3" s="1"/>
  <c r="J222" i="3"/>
  <c r="K222" i="3"/>
  <c r="L222" i="3"/>
  <c r="F223" i="3"/>
  <c r="G223" i="3"/>
  <c r="H223" i="3" s="1"/>
  <c r="K223" i="3"/>
  <c r="L223" i="3"/>
  <c r="F224" i="3"/>
  <c r="G224" i="3"/>
  <c r="H224" i="3"/>
  <c r="K224" i="3"/>
  <c r="L224" i="3"/>
  <c r="F225" i="3"/>
  <c r="G225" i="3"/>
  <c r="K225" i="3"/>
  <c r="L225" i="3"/>
  <c r="J226" i="3" s="1"/>
  <c r="F226" i="3"/>
  <c r="G226" i="3" s="1"/>
  <c r="H226" i="3" s="1"/>
  <c r="K226" i="3"/>
  <c r="L226" i="3"/>
  <c r="F227" i="3"/>
  <c r="G227" i="3"/>
  <c r="H227" i="3" s="1"/>
  <c r="K227" i="3"/>
  <c r="L227" i="3"/>
  <c r="F228" i="3"/>
  <c r="G228" i="3"/>
  <c r="H228" i="3"/>
  <c r="K228" i="3"/>
  <c r="L228" i="3"/>
  <c r="P224" i="3" l="1"/>
  <c r="P220" i="3"/>
  <c r="P188" i="3"/>
  <c r="P184" i="3"/>
  <c r="P112" i="3"/>
  <c r="P108" i="3"/>
  <c r="P104" i="3"/>
  <c r="P100" i="3"/>
  <c r="Q225" i="3"/>
  <c r="Q215" i="3"/>
  <c r="P167" i="3"/>
  <c r="P159" i="3"/>
  <c r="Q96" i="3"/>
  <c r="P95" i="3"/>
  <c r="P47" i="3"/>
  <c r="P43" i="3"/>
  <c r="P39" i="3"/>
  <c r="P35" i="3"/>
  <c r="P31" i="3"/>
  <c r="P27" i="3"/>
  <c r="P23" i="3"/>
  <c r="P19" i="3"/>
  <c r="P14" i="3"/>
  <c r="P227" i="3"/>
  <c r="P225" i="3"/>
  <c r="P223" i="3"/>
  <c r="P221" i="3"/>
  <c r="P219" i="3"/>
  <c r="P189" i="3"/>
  <c r="P187" i="3"/>
  <c r="P185" i="3"/>
  <c r="P183" i="3"/>
  <c r="P179" i="3"/>
  <c r="P175" i="3"/>
  <c r="P171" i="3"/>
  <c r="P153" i="3"/>
  <c r="P137" i="3"/>
  <c r="P121" i="3"/>
  <c r="P117" i="3"/>
  <c r="P115" i="3"/>
  <c r="P113" i="3"/>
  <c r="P111" i="3"/>
  <c r="P109" i="3"/>
  <c r="P107" i="3"/>
  <c r="P105" i="3"/>
  <c r="P103" i="3"/>
  <c r="P101" i="3"/>
  <c r="P98" i="3"/>
  <c r="P226" i="3"/>
  <c r="P222" i="3"/>
  <c r="P190" i="3"/>
  <c r="P186" i="3"/>
  <c r="P181" i="3"/>
  <c r="P116" i="3"/>
  <c r="P114" i="3"/>
  <c r="P110" i="3"/>
  <c r="P106" i="3"/>
  <c r="P102" i="3"/>
  <c r="Q91" i="3"/>
  <c r="Q227" i="3"/>
  <c r="Q222" i="3"/>
  <c r="Q217" i="3"/>
  <c r="Q213" i="3"/>
  <c r="P163" i="3"/>
  <c r="P97" i="3"/>
  <c r="P93" i="3"/>
  <c r="P45" i="3"/>
  <c r="P41" i="3"/>
  <c r="P37" i="3"/>
  <c r="P33" i="3"/>
  <c r="P29" i="3"/>
  <c r="P25" i="3"/>
  <c r="P21" i="3"/>
  <c r="P17" i="3"/>
  <c r="P10" i="3"/>
  <c r="P7" i="3"/>
  <c r="Q226" i="3"/>
  <c r="Q224" i="3"/>
  <c r="Q220" i="3"/>
  <c r="Q216" i="3"/>
  <c r="Q214" i="3"/>
  <c r="Q162" i="3"/>
  <c r="Q138" i="3"/>
  <c r="Q122" i="3"/>
  <c r="Q110" i="3"/>
  <c r="P99" i="3"/>
  <c r="P96" i="3"/>
  <c r="P94" i="3"/>
  <c r="P91" i="3"/>
  <c r="P89" i="3"/>
  <c r="P87" i="3"/>
  <c r="P48" i="3"/>
  <c r="P46" i="3"/>
  <c r="P44" i="3"/>
  <c r="P42" i="3"/>
  <c r="P40" i="3"/>
  <c r="P38" i="3"/>
  <c r="P36" i="3"/>
  <c r="P34" i="3"/>
  <c r="P32" i="3"/>
  <c r="P30" i="3"/>
  <c r="P28" i="3"/>
  <c r="P26" i="3"/>
  <c r="P24" i="3"/>
  <c r="P22" i="3"/>
  <c r="P20" i="3"/>
  <c r="P18" i="3"/>
  <c r="P16" i="3"/>
  <c r="P12" i="3"/>
  <c r="P8" i="3"/>
  <c r="P4" i="3"/>
  <c r="Q212" i="3"/>
  <c r="Q206" i="3"/>
  <c r="Q200" i="3"/>
  <c r="Q194" i="3"/>
  <c r="Q186" i="3"/>
  <c r="Q180" i="3"/>
  <c r="Q173" i="3"/>
  <c r="Q155" i="3"/>
  <c r="Q156" i="3"/>
  <c r="Q157" i="3"/>
  <c r="Q158" i="3"/>
  <c r="Q142" i="3"/>
  <c r="Q139" i="3"/>
  <c r="Q126" i="3"/>
  <c r="Q107" i="3"/>
  <c r="Q87" i="3"/>
  <c r="Q81" i="3"/>
  <c r="Q73" i="3"/>
  <c r="Q69" i="3"/>
  <c r="Q61" i="3"/>
  <c r="Q55" i="3"/>
  <c r="Q49" i="3"/>
  <c r="Q41" i="3"/>
  <c r="Q35" i="3"/>
  <c r="Q29" i="3"/>
  <c r="Q27" i="3"/>
  <c r="Q21" i="3"/>
  <c r="Q19" i="3"/>
  <c r="Q17" i="3"/>
  <c r="Q15" i="3"/>
  <c r="Q13" i="3"/>
  <c r="Q11" i="3"/>
  <c r="Q9" i="3"/>
  <c r="Q223" i="3"/>
  <c r="Q221" i="3"/>
  <c r="Q219" i="3"/>
  <c r="P212" i="3"/>
  <c r="P210" i="3"/>
  <c r="P208" i="3"/>
  <c r="P206" i="3"/>
  <c r="P204" i="3"/>
  <c r="P202" i="3"/>
  <c r="P200" i="3"/>
  <c r="P198" i="3"/>
  <c r="P196" i="3"/>
  <c r="P194" i="3"/>
  <c r="P192" i="3"/>
  <c r="Q174" i="3"/>
  <c r="Q170" i="3"/>
  <c r="Q166" i="3"/>
  <c r="Q152" i="3"/>
  <c r="Q153" i="3"/>
  <c r="Q154" i="3"/>
  <c r="Q151" i="3"/>
  <c r="P149" i="3"/>
  <c r="Q137" i="3"/>
  <c r="Q136" i="3"/>
  <c r="Q135" i="3"/>
  <c r="P133" i="3"/>
  <c r="Q121" i="3"/>
  <c r="Q120" i="3"/>
  <c r="Q119" i="3"/>
  <c r="Q106" i="3"/>
  <c r="Q105" i="3"/>
  <c r="Q104" i="3"/>
  <c r="Q103" i="3"/>
  <c r="Q210" i="3"/>
  <c r="Q204" i="3"/>
  <c r="Q198" i="3"/>
  <c r="Q192" i="3"/>
  <c r="Q188" i="3"/>
  <c r="Q182" i="3"/>
  <c r="Q176" i="3"/>
  <c r="Q165" i="3"/>
  <c r="Q123" i="3"/>
  <c r="Q89" i="3"/>
  <c r="Q88" i="3"/>
  <c r="Q83" i="3"/>
  <c r="Q77" i="3"/>
  <c r="Q71" i="3"/>
  <c r="Q65" i="3"/>
  <c r="Q59" i="3"/>
  <c r="Q53" i="3"/>
  <c r="Q47" i="3"/>
  <c r="Q45" i="3"/>
  <c r="Q39" i="3"/>
  <c r="Q33" i="3"/>
  <c r="Q25" i="3"/>
  <c r="P218" i="3"/>
  <c r="P217" i="3"/>
  <c r="P216" i="3"/>
  <c r="P215" i="3"/>
  <c r="P214" i="3"/>
  <c r="Q211" i="3"/>
  <c r="Q209" i="3"/>
  <c r="Q207" i="3"/>
  <c r="Q205" i="3"/>
  <c r="Q203" i="3"/>
  <c r="Q201" i="3"/>
  <c r="Q199" i="3"/>
  <c r="Q197" i="3"/>
  <c r="Q195" i="3"/>
  <c r="Q193" i="3"/>
  <c r="Q191" i="3"/>
  <c r="Q189" i="3"/>
  <c r="Q187" i="3"/>
  <c r="Q185" i="3"/>
  <c r="Q183" i="3"/>
  <c r="Q181" i="3"/>
  <c r="Q179" i="3"/>
  <c r="Q177" i="3"/>
  <c r="Q175" i="3"/>
  <c r="Q171" i="3"/>
  <c r="Q167" i="3"/>
  <c r="Q163" i="3"/>
  <c r="Q161" i="3"/>
  <c r="Q159" i="3"/>
  <c r="Q150" i="3"/>
  <c r="Q149" i="3"/>
  <c r="Q148" i="3"/>
  <c r="Q147" i="3"/>
  <c r="P145" i="3"/>
  <c r="Q134" i="3"/>
  <c r="Q133" i="3"/>
  <c r="Q132" i="3"/>
  <c r="Q131" i="3"/>
  <c r="P129" i="3"/>
  <c r="Q118" i="3"/>
  <c r="Q117" i="3"/>
  <c r="Q116" i="3"/>
  <c r="Q115" i="3"/>
  <c r="Q102" i="3"/>
  <c r="Q97" i="3"/>
  <c r="Q101" i="3"/>
  <c r="Q100" i="3"/>
  <c r="Q208" i="3"/>
  <c r="Q202" i="3"/>
  <c r="Q196" i="3"/>
  <c r="Q190" i="3"/>
  <c r="Q184" i="3"/>
  <c r="Q178" i="3"/>
  <c r="Q169" i="3"/>
  <c r="Q160" i="3"/>
  <c r="Q141" i="3"/>
  <c r="Q140" i="3"/>
  <c r="Q125" i="3"/>
  <c r="Q124" i="3"/>
  <c r="Q109" i="3"/>
  <c r="Q108" i="3"/>
  <c r="Q85" i="3"/>
  <c r="Q79" i="3"/>
  <c r="Q75" i="3"/>
  <c r="Q67" i="3"/>
  <c r="Q63" i="3"/>
  <c r="Q57" i="3"/>
  <c r="Q51" i="3"/>
  <c r="Q43" i="3"/>
  <c r="Q37" i="3"/>
  <c r="Q31" i="3"/>
  <c r="Q23" i="3"/>
  <c r="P211" i="3"/>
  <c r="P209" i="3"/>
  <c r="P207" i="3"/>
  <c r="P205" i="3"/>
  <c r="P203" i="3"/>
  <c r="P201" i="3"/>
  <c r="P199" i="3"/>
  <c r="P197" i="3"/>
  <c r="P195" i="3"/>
  <c r="P193" i="3"/>
  <c r="P191" i="3"/>
  <c r="Q172" i="3"/>
  <c r="Q168" i="3"/>
  <c r="Q164" i="3"/>
  <c r="P154" i="3"/>
  <c r="P155" i="3"/>
  <c r="P156" i="3"/>
  <c r="P157" i="3"/>
  <c r="Q146" i="3"/>
  <c r="Q145" i="3"/>
  <c r="Q144" i="3"/>
  <c r="Q143" i="3"/>
  <c r="P141" i="3"/>
  <c r="Q130" i="3"/>
  <c r="Q129" i="3"/>
  <c r="Q128" i="3"/>
  <c r="Q127" i="3"/>
  <c r="P125" i="3"/>
  <c r="Q114" i="3"/>
  <c r="Q113" i="3"/>
  <c r="Q112" i="3"/>
  <c r="Q111" i="3"/>
  <c r="Q98" i="3"/>
  <c r="Q90" i="3"/>
  <c r="P150" i="3"/>
  <c r="P146" i="3"/>
  <c r="P142" i="3"/>
  <c r="P138" i="3"/>
  <c r="P134" i="3"/>
  <c r="P130" i="3"/>
  <c r="P126" i="3"/>
  <c r="P122" i="3"/>
  <c r="P118" i="3"/>
  <c r="Q99" i="3"/>
  <c r="Q95" i="3"/>
  <c r="P151" i="3"/>
  <c r="P147" i="3"/>
  <c r="P143" i="3"/>
  <c r="P139" i="3"/>
  <c r="P135" i="3"/>
  <c r="P131" i="3"/>
  <c r="P127" i="3"/>
  <c r="P123" i="3"/>
  <c r="P119" i="3"/>
  <c r="P182" i="3"/>
  <c r="P180" i="3"/>
  <c r="P178" i="3"/>
  <c r="P176" i="3"/>
  <c r="P174" i="3"/>
  <c r="P172" i="3"/>
  <c r="P152" i="3"/>
  <c r="P148" i="3"/>
  <c r="P144" i="3"/>
  <c r="P140" i="3"/>
  <c r="P136" i="3"/>
  <c r="P132" i="3"/>
  <c r="P128" i="3"/>
  <c r="P124" i="3"/>
  <c r="P120" i="3"/>
  <c r="P92" i="3"/>
  <c r="P90" i="3"/>
  <c r="P88" i="3"/>
  <c r="P85" i="3"/>
  <c r="P83" i="3"/>
  <c r="P81" i="3"/>
  <c r="P79" i="3"/>
  <c r="P77" i="3"/>
  <c r="P75" i="3"/>
  <c r="P73" i="3"/>
  <c r="P71" i="3"/>
  <c r="P69" i="3"/>
  <c r="P67" i="3"/>
  <c r="P65" i="3"/>
  <c r="P63" i="3"/>
  <c r="P61" i="3"/>
  <c r="P59" i="3"/>
  <c r="P57" i="3"/>
  <c r="P55" i="3"/>
  <c r="P53" i="3"/>
  <c r="P51" i="3"/>
  <c r="P49" i="3"/>
  <c r="Q86" i="3"/>
  <c r="Q84" i="3"/>
  <c r="Q82" i="3"/>
  <c r="Q80" i="3"/>
  <c r="Q78" i="3"/>
  <c r="Q76" i="3"/>
  <c r="Q74" i="3"/>
  <c r="Q72" i="3"/>
  <c r="Q70" i="3"/>
  <c r="Q68" i="3"/>
  <c r="Q66" i="3"/>
  <c r="Q64" i="3"/>
  <c r="Q62" i="3"/>
  <c r="Q60" i="3"/>
  <c r="Q58" i="3"/>
  <c r="Q56" i="3"/>
  <c r="Q54" i="3"/>
  <c r="Q52" i="3"/>
  <c r="Q50" i="3"/>
  <c r="Q48" i="3"/>
  <c r="Q46" i="3"/>
  <c r="Q44" i="3"/>
  <c r="Q42" i="3"/>
  <c r="Q40" i="3"/>
  <c r="Q38" i="3"/>
  <c r="Q36" i="3"/>
  <c r="Q34" i="3"/>
  <c r="Q32" i="3"/>
  <c r="Q30" i="3"/>
  <c r="Q28" i="3"/>
  <c r="Q26" i="3"/>
  <c r="Q24" i="3"/>
  <c r="Q22" i="3"/>
  <c r="Q20" i="3"/>
  <c r="Q18" i="3"/>
  <c r="Q16" i="3"/>
  <c r="Q14" i="3"/>
  <c r="Q12" i="3"/>
  <c r="Q10" i="3"/>
  <c r="Q2" i="3"/>
  <c r="Q3" i="3"/>
  <c r="Q4" i="3"/>
  <c r="Q5" i="3"/>
  <c r="Q6" i="3"/>
  <c r="Q7" i="3"/>
  <c r="Q8" i="3"/>
  <c r="P86" i="3"/>
  <c r="P84" i="3"/>
  <c r="P82" i="3"/>
  <c r="P80" i="3"/>
  <c r="P78" i="3"/>
  <c r="P76" i="3"/>
  <c r="P74" i="3"/>
  <c r="P72" i="3"/>
  <c r="P70" i="3"/>
  <c r="P68" i="3"/>
  <c r="P66" i="3"/>
  <c r="P64" i="3"/>
  <c r="P62" i="3"/>
  <c r="P60" i="3"/>
  <c r="P58" i="3"/>
  <c r="P56" i="3"/>
  <c r="P54" i="3"/>
  <c r="P52" i="3"/>
  <c r="P50" i="3"/>
  <c r="P15" i="3"/>
  <c r="P13" i="3"/>
  <c r="P11" i="3"/>
  <c r="P9" i="3"/>
  <c r="P6" i="3"/>
  <c r="P5" i="3"/>
  <c r="J181" i="3"/>
  <c r="J90" i="3"/>
  <c r="J86" i="3"/>
  <c r="I36" i="3"/>
  <c r="J227" i="3"/>
  <c r="I224" i="3"/>
  <c r="J221" i="3"/>
  <c r="J210" i="3"/>
  <c r="I209" i="3"/>
  <c r="J202" i="3"/>
  <c r="I201" i="3"/>
  <c r="J194" i="3"/>
  <c r="I193" i="3"/>
  <c r="J186" i="3"/>
  <c r="I185" i="3"/>
  <c r="J179" i="3"/>
  <c r="I183" i="3"/>
  <c r="J175" i="3"/>
  <c r="J146" i="3"/>
  <c r="J134" i="3"/>
  <c r="J126" i="3"/>
  <c r="J121" i="3"/>
  <c r="J96" i="3"/>
  <c r="J82" i="3"/>
  <c r="J80" i="3"/>
  <c r="I58" i="3"/>
  <c r="I60" i="3"/>
  <c r="I48" i="3"/>
  <c r="J40" i="3"/>
  <c r="I38" i="3"/>
  <c r="I71" i="3"/>
  <c r="J7" i="3"/>
  <c r="J217" i="3"/>
  <c r="I212" i="3"/>
  <c r="J209" i="3"/>
  <c r="I204" i="3"/>
  <c r="J201" i="3"/>
  <c r="I196" i="3"/>
  <c r="J193" i="3"/>
  <c r="I188" i="3"/>
  <c r="J185" i="3"/>
  <c r="J178" i="3"/>
  <c r="I182" i="3"/>
  <c r="I180" i="3"/>
  <c r="J158" i="3"/>
  <c r="J150" i="3"/>
  <c r="I125" i="3"/>
  <c r="I116" i="3"/>
  <c r="J78" i="3"/>
  <c r="J74" i="3"/>
  <c r="J70" i="3"/>
  <c r="I50" i="3"/>
  <c r="I52" i="3"/>
  <c r="I40" i="3"/>
  <c r="I31" i="3"/>
  <c r="I32" i="3"/>
  <c r="J8" i="3"/>
  <c r="J92" i="3"/>
  <c r="J88" i="3"/>
  <c r="I217" i="3"/>
  <c r="I228" i="3"/>
  <c r="J225" i="3"/>
  <c r="I220" i="3"/>
  <c r="I213" i="3"/>
  <c r="J206" i="3"/>
  <c r="I205" i="3"/>
  <c r="J198" i="3"/>
  <c r="I197" i="3"/>
  <c r="J190" i="3"/>
  <c r="I189" i="3"/>
  <c r="I181" i="3"/>
  <c r="I174" i="3"/>
  <c r="J140" i="3"/>
  <c r="I139" i="3"/>
  <c r="I108" i="3"/>
  <c r="I62" i="3"/>
  <c r="I54" i="3"/>
  <c r="I42" i="3"/>
  <c r="I44" i="3"/>
  <c r="H214" i="3"/>
  <c r="H225" i="3"/>
  <c r="H198" i="3"/>
  <c r="H209" i="3"/>
  <c r="H193" i="3"/>
  <c r="H182" i="3"/>
  <c r="H187" i="3"/>
  <c r="H210" i="3"/>
  <c r="H221" i="3"/>
  <c r="H213" i="3"/>
  <c r="H202" i="3"/>
  <c r="H194" i="3"/>
  <c r="H205" i="3"/>
  <c r="H197" i="3"/>
  <c r="H186" i="3"/>
  <c r="H206" i="3"/>
  <c r="H217" i="3"/>
  <c r="H201" i="3"/>
  <c r="H190" i="3"/>
  <c r="H183" i="3"/>
  <c r="H178" i="3"/>
  <c r="H189" i="3"/>
  <c r="I168" i="3"/>
  <c r="J160" i="3"/>
  <c r="I160" i="3"/>
  <c r="J152" i="3"/>
  <c r="J148" i="3"/>
  <c r="J109" i="3"/>
  <c r="J113" i="3"/>
  <c r="I85" i="3"/>
  <c r="I86" i="3"/>
  <c r="J22" i="3"/>
  <c r="J21" i="3"/>
  <c r="J19" i="3"/>
  <c r="J20" i="3"/>
  <c r="J23" i="3"/>
  <c r="I218" i="3"/>
  <c r="I172" i="3"/>
  <c r="J167" i="3"/>
  <c r="I164" i="3"/>
  <c r="J156" i="3"/>
  <c r="I156" i="3"/>
  <c r="I152" i="3"/>
  <c r="I148" i="3"/>
  <c r="J143" i="3"/>
  <c r="J139" i="3"/>
  <c r="I136" i="3"/>
  <c r="J131" i="3"/>
  <c r="I128" i="3"/>
  <c r="J117" i="3"/>
  <c r="J118" i="3"/>
  <c r="I83" i="3"/>
  <c r="J27" i="3"/>
  <c r="J31" i="3"/>
  <c r="J32" i="3"/>
  <c r="J28" i="3"/>
  <c r="J228" i="3"/>
  <c r="I226" i="3"/>
  <c r="I222" i="3"/>
  <c r="I214" i="3"/>
  <c r="I210" i="3"/>
  <c r="J207" i="3"/>
  <c r="I206" i="3"/>
  <c r="J203" i="3"/>
  <c r="I198" i="3"/>
  <c r="J187" i="3"/>
  <c r="I186" i="3"/>
  <c r="H181" i="3"/>
  <c r="I178" i="3"/>
  <c r="J172" i="3"/>
  <c r="J170" i="3"/>
  <c r="H168" i="3"/>
  <c r="I163" i="3"/>
  <c r="I159" i="3"/>
  <c r="H156" i="3"/>
  <c r="I151" i="3"/>
  <c r="I147" i="3"/>
  <c r="H140" i="3"/>
  <c r="I135" i="3"/>
  <c r="H132" i="3"/>
  <c r="I123" i="3"/>
  <c r="I122" i="3"/>
  <c r="I124" i="3"/>
  <c r="I104" i="3"/>
  <c r="I105" i="3"/>
  <c r="I103" i="3"/>
  <c r="H96" i="3"/>
  <c r="J63" i="3"/>
  <c r="J62" i="3"/>
  <c r="J64" i="3"/>
  <c r="I227" i="3"/>
  <c r="J224" i="3"/>
  <c r="I223" i="3"/>
  <c r="J220" i="3"/>
  <c r="I219" i="3"/>
  <c r="I215" i="3"/>
  <c r="J212" i="3"/>
  <c r="I211" i="3"/>
  <c r="I207" i="3"/>
  <c r="J204" i="3"/>
  <c r="I203" i="3"/>
  <c r="I199" i="3"/>
  <c r="I195" i="3"/>
  <c r="J188" i="3"/>
  <c r="I187" i="3"/>
  <c r="J184" i="3"/>
  <c r="J180" i="3"/>
  <c r="I179" i="3"/>
  <c r="I170" i="3"/>
  <c r="J173" i="3"/>
  <c r="J166" i="3"/>
  <c r="J169" i="3"/>
  <c r="I166" i="3"/>
  <c r="J165" i="3"/>
  <c r="I162" i="3"/>
  <c r="J161" i="3"/>
  <c r="I158" i="3"/>
  <c r="J157" i="3"/>
  <c r="I154" i="3"/>
  <c r="J153" i="3"/>
  <c r="I150" i="3"/>
  <c r="J149" i="3"/>
  <c r="J142" i="3"/>
  <c r="I146" i="3"/>
  <c r="J145" i="3"/>
  <c r="J138" i="3"/>
  <c r="I142" i="3"/>
  <c r="J141" i="3"/>
  <c r="I138" i="3"/>
  <c r="J137" i="3"/>
  <c r="J130" i="3"/>
  <c r="I134" i="3"/>
  <c r="J133" i="3"/>
  <c r="I130" i="3"/>
  <c r="J129" i="3"/>
  <c r="J122" i="3"/>
  <c r="I126" i="3"/>
  <c r="J123" i="3"/>
  <c r="J125" i="3"/>
  <c r="I117" i="3"/>
  <c r="H115" i="3"/>
  <c r="J114" i="3"/>
  <c r="I113" i="3"/>
  <c r="I112" i="3"/>
  <c r="J110" i="3"/>
  <c r="I109" i="3"/>
  <c r="H105" i="3"/>
  <c r="H78" i="3"/>
  <c r="H89" i="3"/>
  <c r="I77" i="3"/>
  <c r="I78" i="3"/>
  <c r="J55" i="3"/>
  <c r="J56" i="3"/>
  <c r="H34" i="3"/>
  <c r="J214" i="3"/>
  <c r="J168" i="3"/>
  <c r="J164" i="3"/>
  <c r="J163" i="3"/>
  <c r="J159" i="3"/>
  <c r="J155" i="3"/>
  <c r="J151" i="3"/>
  <c r="J147" i="3"/>
  <c r="I144" i="3"/>
  <c r="I140" i="3"/>
  <c r="J135" i="3"/>
  <c r="I132" i="3"/>
  <c r="J127" i="3"/>
  <c r="J223" i="3"/>
  <c r="J219" i="3"/>
  <c r="J215" i="3"/>
  <c r="J211" i="3"/>
  <c r="I202" i="3"/>
  <c r="J199" i="3"/>
  <c r="J195" i="3"/>
  <c r="I194" i="3"/>
  <c r="J191" i="3"/>
  <c r="I190" i="3"/>
  <c r="H185" i="3"/>
  <c r="J183" i="3"/>
  <c r="J174" i="3"/>
  <c r="I167" i="3"/>
  <c r="H164" i="3"/>
  <c r="H160" i="3"/>
  <c r="I155" i="3"/>
  <c r="H152" i="3"/>
  <c r="H148" i="3"/>
  <c r="H144" i="3"/>
  <c r="H136" i="3"/>
  <c r="I131" i="3"/>
  <c r="I127" i="3"/>
  <c r="I119" i="3"/>
  <c r="I120" i="3"/>
  <c r="I111" i="3"/>
  <c r="J216" i="3"/>
  <c r="J208" i="3"/>
  <c r="J200" i="3"/>
  <c r="J196" i="3"/>
  <c r="J192" i="3"/>
  <c r="I191" i="3"/>
  <c r="I176" i="3"/>
  <c r="I177" i="3"/>
  <c r="I173" i="3"/>
  <c r="J177" i="3"/>
  <c r="I169" i="3"/>
  <c r="I165" i="3"/>
  <c r="I161" i="3"/>
  <c r="I157" i="3"/>
  <c r="I153" i="3"/>
  <c r="I149" i="3"/>
  <c r="I145" i="3"/>
  <c r="I141" i="3"/>
  <c r="I137" i="3"/>
  <c r="I133" i="3"/>
  <c r="I129" i="3"/>
  <c r="I121" i="3"/>
  <c r="H112" i="3"/>
  <c r="I107" i="3"/>
  <c r="H100" i="3"/>
  <c r="H98" i="3"/>
  <c r="I100" i="3"/>
  <c r="I97" i="3"/>
  <c r="I101" i="3"/>
  <c r="I99" i="3"/>
  <c r="I65" i="3"/>
  <c r="I69" i="3"/>
  <c r="I66" i="3"/>
  <c r="I70" i="3"/>
  <c r="H61" i="3"/>
  <c r="J60" i="3"/>
  <c r="I64" i="3"/>
  <c r="H58" i="3"/>
  <c r="H69" i="3"/>
  <c r="J47" i="3"/>
  <c r="J48" i="3"/>
  <c r="H117" i="3"/>
  <c r="I118" i="3"/>
  <c r="H113" i="3"/>
  <c r="I115" i="3"/>
  <c r="I114" i="3"/>
  <c r="H109" i="3"/>
  <c r="H107" i="3"/>
  <c r="I96" i="3"/>
  <c r="I95" i="3"/>
  <c r="I98" i="3"/>
  <c r="I93" i="3"/>
  <c r="I94" i="3"/>
  <c r="I89" i="3"/>
  <c r="I90" i="3"/>
  <c r="H72" i="3"/>
  <c r="I73" i="3"/>
  <c r="I74" i="3"/>
  <c r="J51" i="3"/>
  <c r="J35" i="3"/>
  <c r="H24" i="3"/>
  <c r="I13" i="3"/>
  <c r="I12" i="3"/>
  <c r="I14" i="3"/>
  <c r="I6" i="3"/>
  <c r="I7" i="3"/>
  <c r="I10" i="3"/>
  <c r="I11" i="3"/>
  <c r="J39" i="3"/>
  <c r="H16" i="3"/>
  <c r="J16" i="3"/>
  <c r="J11" i="3"/>
  <c r="J119" i="3"/>
  <c r="J116" i="3"/>
  <c r="J115" i="3"/>
  <c r="J112" i="3"/>
  <c r="J111" i="3"/>
  <c r="J108" i="3"/>
  <c r="J105" i="3"/>
  <c r="J104" i="3"/>
  <c r="J97" i="3"/>
  <c r="J101" i="3"/>
  <c r="J100" i="3"/>
  <c r="H87" i="3"/>
  <c r="I81" i="3"/>
  <c r="I82" i="3"/>
  <c r="H64" i="3"/>
  <c r="J59" i="3"/>
  <c r="J43" i="3"/>
  <c r="I29" i="3"/>
  <c r="I28" i="3"/>
  <c r="I30" i="3"/>
  <c r="I22" i="3"/>
  <c r="I23" i="3"/>
  <c r="I26" i="3"/>
  <c r="I27" i="3"/>
  <c r="I110" i="3"/>
  <c r="J107" i="3"/>
  <c r="I106" i="3"/>
  <c r="J103" i="3"/>
  <c r="I102" i="3"/>
  <c r="J99" i="3"/>
  <c r="J95" i="3"/>
  <c r="J84" i="3"/>
  <c r="H83" i="3"/>
  <c r="H79" i="3"/>
  <c r="J76" i="3"/>
  <c r="H75" i="3"/>
  <c r="J68" i="3"/>
  <c r="H60" i="3"/>
  <c r="H56" i="3"/>
  <c r="J58" i="3"/>
  <c r="H52" i="3"/>
  <c r="J54" i="3"/>
  <c r="H48" i="3"/>
  <c r="J50" i="3"/>
  <c r="H44" i="3"/>
  <c r="J46" i="3"/>
  <c r="H40" i="3"/>
  <c r="J42" i="3"/>
  <c r="J38" i="3"/>
  <c r="J34" i="3"/>
  <c r="I25" i="3"/>
  <c r="I24" i="3"/>
  <c r="H19" i="3"/>
  <c r="J18" i="3"/>
  <c r="J17" i="3"/>
  <c r="I9" i="3"/>
  <c r="I4" i="3"/>
  <c r="I8" i="3"/>
  <c r="I92" i="3"/>
  <c r="I88" i="3"/>
  <c r="I84" i="3"/>
  <c r="I80" i="3"/>
  <c r="I76" i="3"/>
  <c r="I72" i="3"/>
  <c r="I68" i="3"/>
  <c r="J65" i="3"/>
  <c r="I59" i="3"/>
  <c r="J61" i="3"/>
  <c r="I55" i="3"/>
  <c r="J57" i="3"/>
  <c r="I51" i="3"/>
  <c r="J53" i="3"/>
  <c r="I47" i="3"/>
  <c r="J49" i="3"/>
  <c r="I43" i="3"/>
  <c r="J45" i="3"/>
  <c r="I39" i="3"/>
  <c r="J41" i="3"/>
  <c r="I35" i="3"/>
  <c r="J37" i="3"/>
  <c r="J33" i="3"/>
  <c r="J30" i="3"/>
  <c r="J29" i="3"/>
  <c r="I21" i="3"/>
  <c r="I20" i="3"/>
  <c r="J14" i="3"/>
  <c r="J13" i="3"/>
  <c r="J2" i="3"/>
  <c r="J6" i="3"/>
  <c r="J5" i="3"/>
  <c r="J93" i="3"/>
  <c r="J89" i="3"/>
  <c r="J85" i="3"/>
  <c r="J81" i="3"/>
  <c r="J77" i="3"/>
  <c r="J73" i="3"/>
  <c r="J69" i="3"/>
  <c r="I61" i="3"/>
  <c r="I57" i="3"/>
  <c r="I53" i="3"/>
  <c r="I49" i="3"/>
  <c r="I45" i="3"/>
  <c r="I41" i="3"/>
  <c r="H35" i="3"/>
  <c r="I37" i="3"/>
  <c r="H31" i="3"/>
  <c r="I33" i="3"/>
  <c r="H27" i="3"/>
  <c r="J26" i="3"/>
  <c r="J25" i="3"/>
  <c r="I17" i="3"/>
  <c r="I16" i="3"/>
  <c r="J10" i="3"/>
  <c r="J9" i="3"/>
  <c r="I5" i="3"/>
  <c r="S1" i="5" l="1"/>
  <c r="R1" i="5"/>
  <c r="Q1" i="5"/>
  <c r="P1" i="5"/>
  <c r="L1" i="5" l="1"/>
  <c r="K1" i="5"/>
  <c r="J1" i="5"/>
  <c r="I1" i="5"/>
  <c r="H1" i="5"/>
  <c r="G1" i="5"/>
  <c r="F1" i="5"/>
  <c r="D1" i="5"/>
  <c r="E1" i="5"/>
  <c r="M1" i="5"/>
  <c r="N1" i="5"/>
  <c r="O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R228" i="3" l="1"/>
  <c r="S228" i="3"/>
  <c r="Q228" i="3" l="1"/>
  <c r="P228" i="3"/>
  <c r="C1" i="5" l="1"/>
  <c r="B1" i="5" l="1"/>
  <c r="A1" i="5"/>
</calcChain>
</file>

<file path=xl/sharedStrings.xml><?xml version="1.0" encoding="utf-8"?>
<sst xmlns="http://schemas.openxmlformats.org/spreadsheetml/2006/main" count="550" uniqueCount="74">
  <si>
    <t>Name</t>
  </si>
  <si>
    <t>Value</t>
  </si>
  <si>
    <t>Unit</t>
  </si>
  <si>
    <t>Rate</t>
  </si>
  <si>
    <t>Crit</t>
  </si>
  <si>
    <t>Measure</t>
  </si>
  <si>
    <t>End</t>
  </si>
  <si>
    <t>s</t>
  </si>
  <si>
    <t>°C</t>
  </si>
  <si>
    <t>kW/m²</t>
  </si>
  <si>
    <t>Unité</t>
  </si>
  <si>
    <t>-</t>
  </si>
  <si>
    <t>Parameter</t>
  </si>
  <si>
    <t>Description</t>
  </si>
  <si>
    <t>Valeur</t>
  </si>
  <si>
    <t>Paramètres de fonctions mathématiques</t>
  </si>
  <si>
    <t>VF1</t>
  </si>
  <si>
    <t>HF1</t>
  </si>
  <si>
    <t>ThVF1</t>
  </si>
  <si>
    <t>ThHF1</t>
  </si>
  <si>
    <t>Th1g</t>
  </si>
  <si>
    <t>ThVF2</t>
  </si>
  <si>
    <t>ThHF2</t>
  </si>
  <si>
    <t>Th2g</t>
  </si>
  <si>
    <t>Th1f</t>
  </si>
  <si>
    <t>Th2f</t>
  </si>
  <si>
    <t>Th3f</t>
  </si>
  <si>
    <t>Th4f</t>
  </si>
  <si>
    <t>Th5f</t>
  </si>
  <si>
    <t>Th6f</t>
  </si>
  <si>
    <t>Th7f</t>
  </si>
  <si>
    <t>Th1o</t>
  </si>
  <si>
    <t>Th2o</t>
  </si>
  <si>
    <t>Th3o</t>
  </si>
  <si>
    <t>Th4o</t>
  </si>
  <si>
    <t>Th5o</t>
  </si>
  <si>
    <t>Masse LC1</t>
  </si>
  <si>
    <t>Masse LC2</t>
  </si>
  <si>
    <t>Masse LC3</t>
  </si>
  <si>
    <t>kg</t>
  </si>
  <si>
    <t>Th6o</t>
  </si>
  <si>
    <t>Sample</t>
  </si>
  <si>
    <t>Time (days)</t>
  </si>
  <si>
    <t>Time (minute)</t>
  </si>
  <si>
    <t>Masse totale</t>
  </si>
  <si>
    <t>Masse totale nette</t>
  </si>
  <si>
    <t>Filtrage rayonnements par pyromètres</t>
  </si>
  <si>
    <t>W/m²K</t>
  </si>
  <si>
    <t>h Convective heat transfer coefficient</t>
  </si>
  <si>
    <t>KPT Thermal conduction coefficient</t>
  </si>
  <si>
    <t>J/m²K</t>
  </si>
  <si>
    <t>CPT Heat capacity</t>
  </si>
  <si>
    <t>EpsPT Emissivity</t>
  </si>
  <si>
    <t>Dérivée TPT</t>
  </si>
  <si>
    <t>Tarage plateau d'essai vide</t>
  </si>
  <si>
    <t>Dérivée RHR</t>
  </si>
  <si>
    <t>échantillon</t>
  </si>
  <si>
    <t>Début arrosage</t>
  </si>
  <si>
    <t>RHR</t>
  </si>
  <si>
    <t>kW</t>
  </si>
  <si>
    <t>VF1f</t>
  </si>
  <si>
    <t>HF1f</t>
  </si>
  <si>
    <t>VF2f</t>
  </si>
  <si>
    <t>HF2f</t>
  </si>
  <si>
    <t>VF2</t>
  </si>
  <si>
    <t>HF2</t>
  </si>
  <si>
    <t>Test nr. 1361 TRAFIR FS M5</t>
  </si>
  <si>
    <t>Sample
227</t>
  </si>
  <si>
    <t xml:space="preserve"> </t>
  </si>
  <si>
    <t/>
  </si>
  <si>
    <t>kg/min</t>
  </si>
  <si>
    <t>kW/min</t>
  </si>
  <si>
    <t>kW/m²/min</t>
  </si>
  <si>
    <t>°C/min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</si>
</sst>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:&quot;\ 00"/>
    <numFmt numFmtId="165" formatCode="00"/>
    <numFmt numFmtId="166" formatCode="0.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FFFF66"/>
      </right>
      <top style="medium">
        <color indexed="64"/>
      </top>
      <bottom style="medium">
        <color indexed="64"/>
      </bottom>
      <diagonal/>
    </border>
    <border>
      <left style="thin">
        <color rgb="FFFFFF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locked="0" hidden="1"/>
    </xf>
    <xf numFmtId="2" fontId="0" fillId="0" borderId="3" xfId="0" applyNumberFormat="1" applyBorder="1" applyAlignment="1" applyProtection="1">
      <alignment horizontal="right" vertical="center"/>
      <protection hidden="1"/>
    </xf>
    <xf numFmtId="0" fontId="0" fillId="0" borderId="0" xfId="0" applyNumberFormat="1" applyAlignment="1" applyProtection="1">
      <alignment horizontal="left" vertical="center"/>
      <protection hidden="1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right" vertical="center" shrinkToFit="1"/>
      <protection hidden="1"/>
    </xf>
    <xf numFmtId="2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" xfId="0" applyNumberFormat="1" applyFont="1" applyFill="1" applyBorder="1" applyAlignment="1" applyProtection="1">
      <alignment horizontal="center" vertical="center"/>
      <protection hidden="1"/>
    </xf>
    <xf numFmtId="0" fontId="7" fillId="3" borderId="6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3" borderId="0" xfId="0" applyNumberFormat="1" applyFill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shrinkToFit="1"/>
      <protection locked="0" hidden="1"/>
    </xf>
    <xf numFmtId="0" fontId="6" fillId="5" borderId="11" xfId="0" applyFont="1" applyFill="1" applyBorder="1" applyAlignment="1" applyProtection="1">
      <alignment horizontal="center" vertical="center"/>
      <protection locked="0" hidden="1"/>
    </xf>
    <xf numFmtId="0" fontId="1" fillId="5" borderId="16" xfId="0" applyFont="1" applyFill="1" applyBorder="1" applyAlignment="1" applyProtection="1">
      <alignment horizontal="center" vertical="center" shrinkToFit="1"/>
      <protection locked="0" hidden="1"/>
    </xf>
    <xf numFmtId="0" fontId="6" fillId="5" borderId="17" xfId="0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 shrinkToFit="1"/>
      <protection locked="0" hidden="1"/>
    </xf>
    <xf numFmtId="0" fontId="6" fillId="5" borderId="15" xfId="0" applyFont="1" applyFill="1" applyBorder="1" applyAlignment="1" applyProtection="1">
      <alignment horizontal="center" vertical="center"/>
      <protection locked="0"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left"/>
    </xf>
    <xf numFmtId="0" fontId="3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21" xfId="0" applyNumberFormat="1" applyFill="1" applyBorder="1" applyAlignment="1" applyProtection="1">
      <alignment horizontal="left" vertical="center" shrinkToFit="1"/>
      <protection hidden="1"/>
    </xf>
    <xf numFmtId="0" fontId="0" fillId="4" borderId="22" xfId="0" applyNumberFormat="1" applyFill="1" applyBorder="1" applyAlignment="1" applyProtection="1">
      <alignment horizontal="left" vertical="center" shrinkToFit="1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167" fontId="0" fillId="0" borderId="0" xfId="0" applyNumberFormat="1" applyBorder="1" applyAlignment="1" applyProtection="1">
      <alignment horizontal="right" vertical="center" shrinkToFit="1"/>
      <protection hidden="1"/>
    </xf>
    <xf numFmtId="167" fontId="0" fillId="0" borderId="2" xfId="0" applyNumberFormat="1" applyBorder="1" applyAlignment="1" applyProtection="1">
      <alignment horizontal="right" vertical="center" shrinkToFit="1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</xf>
    <xf numFmtId="0" fontId="8" fillId="3" borderId="18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20" xfId="0" applyNumberFormat="1" applyFont="1" applyFill="1" applyBorder="1" applyAlignment="1" applyProtection="1">
      <alignment horizontal="center" vertical="center" shrinkToFit="1"/>
      <protection hidden="1"/>
    </xf>
    <xf numFmtId="0" fontId="7" fillId="3" borderId="8" xfId="0" applyNumberFormat="1" applyFont="1" applyFill="1" applyBorder="1" applyAlignment="1" applyProtection="1">
      <alignment horizontal="center" vertical="center"/>
      <protection hidden="1"/>
    </xf>
    <xf numFmtId="0" fontId="4" fillId="5" borderId="12" xfId="0" applyNumberFormat="1" applyFont="1" applyFill="1" applyBorder="1" applyAlignment="1" applyProtection="1">
      <alignment horizontal="center" vertical="center" shrinkToFit="1"/>
      <protection hidden="1"/>
    </xf>
    <xf numFmtId="0" fontId="4" fillId="5" borderId="13" xfId="0" applyNumberFormat="1" applyFont="1" applyFill="1" applyBorder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7">
    <dxf>
      <fill>
        <patternFill>
          <bgColor theme="4" tint="0.59996337778862885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9900"/>
      <rgbColor rgb="0000FFFF"/>
      <rgbColor rgb="0000FF00"/>
      <rgbColor rgb="00FF0000"/>
      <rgbColor rgb="00CC66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  <color rgb="FF33CCCC"/>
      <color rgb="FFFF3300"/>
      <color rgb="FFFF6600"/>
      <color rgb="FFFFFF66"/>
      <color rgb="FFFF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chartsheet" Target="chartsheets/sheet5.xml"/><Relationship Id="rId10" Type="http://schemas.openxmlformats.org/officeDocument/2006/relationships/worksheet" Target="worksheets/sheet5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Masse nette de combustible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Test!$J$10:$L$10</c:f>
              <c:strCache>
                <c:ptCount val="1"/>
                <c:pt idx="0">
                  <c:v>Masse totale nette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Meas!$G$2:$G$1001</c:f>
              <c:numCache>
                <c:formatCode>General</c:formatCode>
                <c:ptCount val="1000"/>
                <c:pt idx="0">
                  <c:v>332.11591300000009</c:v>
                </c:pt>
                <c:pt idx="1">
                  <c:v>332.12780700000008</c:v>
                </c:pt>
                <c:pt idx="2">
                  <c:v>332.0588200000002</c:v>
                </c:pt>
                <c:pt idx="3">
                  <c:v>332.1589170000002</c:v>
                </c:pt>
                <c:pt idx="4">
                  <c:v>332.12278700000024</c:v>
                </c:pt>
                <c:pt idx="5">
                  <c:v>332.14798000000019</c:v>
                </c:pt>
                <c:pt idx="6">
                  <c:v>332.08485400000018</c:v>
                </c:pt>
                <c:pt idx="7">
                  <c:v>332.13449300000002</c:v>
                </c:pt>
                <c:pt idx="8">
                  <c:v>332.14545500000008</c:v>
                </c:pt>
                <c:pt idx="9">
                  <c:v>332.02423700000008</c:v>
                </c:pt>
                <c:pt idx="10">
                  <c:v>332.07903900000019</c:v>
                </c:pt>
                <c:pt idx="11">
                  <c:v>331.9410270000003</c:v>
                </c:pt>
                <c:pt idx="12">
                  <c:v>332.05882400000019</c:v>
                </c:pt>
                <c:pt idx="13">
                  <c:v>332.06896300000017</c:v>
                </c:pt>
                <c:pt idx="14">
                  <c:v>331.9797480000002</c:v>
                </c:pt>
                <c:pt idx="15">
                  <c:v>331.852709</c:v>
                </c:pt>
                <c:pt idx="16">
                  <c:v>331.9536750000002</c:v>
                </c:pt>
                <c:pt idx="17">
                  <c:v>331.9031500000001</c:v>
                </c:pt>
                <c:pt idx="18">
                  <c:v>332.00582400000008</c:v>
                </c:pt>
                <c:pt idx="19">
                  <c:v>331.92167000000018</c:v>
                </c:pt>
                <c:pt idx="20">
                  <c:v>331.935968</c:v>
                </c:pt>
                <c:pt idx="21">
                  <c:v>331.83163300000024</c:v>
                </c:pt>
                <c:pt idx="22">
                  <c:v>331.72982700000011</c:v>
                </c:pt>
                <c:pt idx="23">
                  <c:v>331.72904600000015</c:v>
                </c:pt>
                <c:pt idx="24">
                  <c:v>331.77196000000004</c:v>
                </c:pt>
                <c:pt idx="25">
                  <c:v>331.79213300000015</c:v>
                </c:pt>
                <c:pt idx="26">
                  <c:v>331.78532399999995</c:v>
                </c:pt>
                <c:pt idx="27">
                  <c:v>331.72142500000018</c:v>
                </c:pt>
                <c:pt idx="28">
                  <c:v>331.67685100000017</c:v>
                </c:pt>
                <c:pt idx="29">
                  <c:v>331.64314700000023</c:v>
                </c:pt>
                <c:pt idx="30">
                  <c:v>331.69867700000009</c:v>
                </c:pt>
                <c:pt idx="31">
                  <c:v>331.50181999999995</c:v>
                </c:pt>
                <c:pt idx="32">
                  <c:v>331.51868200000013</c:v>
                </c:pt>
                <c:pt idx="33">
                  <c:v>331.55147600000009</c:v>
                </c:pt>
                <c:pt idx="34">
                  <c:v>331.50691400000005</c:v>
                </c:pt>
                <c:pt idx="35">
                  <c:v>331.43620899999996</c:v>
                </c:pt>
                <c:pt idx="36">
                  <c:v>331.396659</c:v>
                </c:pt>
                <c:pt idx="37">
                  <c:v>331.40432200000009</c:v>
                </c:pt>
                <c:pt idx="38">
                  <c:v>331.36645700000008</c:v>
                </c:pt>
                <c:pt idx="39">
                  <c:v>331.41861200000017</c:v>
                </c:pt>
                <c:pt idx="40">
                  <c:v>331.28142000000003</c:v>
                </c:pt>
                <c:pt idx="41">
                  <c:v>331.29826300000013</c:v>
                </c:pt>
                <c:pt idx="42">
                  <c:v>331.18208200000004</c:v>
                </c:pt>
                <c:pt idx="43">
                  <c:v>331.26458300000013</c:v>
                </c:pt>
                <c:pt idx="44">
                  <c:v>331.13162000000011</c:v>
                </c:pt>
                <c:pt idx="45">
                  <c:v>331.09967800000004</c:v>
                </c:pt>
                <c:pt idx="46">
                  <c:v>331.02224800000022</c:v>
                </c:pt>
                <c:pt idx="47">
                  <c:v>331.00122499999998</c:v>
                </c:pt>
                <c:pt idx="48">
                  <c:v>330.95404800000006</c:v>
                </c:pt>
                <c:pt idx="49">
                  <c:v>330.99021100000027</c:v>
                </c:pt>
                <c:pt idx="50">
                  <c:v>330.86651500000016</c:v>
                </c:pt>
                <c:pt idx="51">
                  <c:v>330.69569700000011</c:v>
                </c:pt>
                <c:pt idx="52">
                  <c:v>330.67308600000024</c:v>
                </c:pt>
                <c:pt idx="53">
                  <c:v>330.60822700000017</c:v>
                </c:pt>
                <c:pt idx="54">
                  <c:v>330.55349100000012</c:v>
                </c:pt>
                <c:pt idx="55">
                  <c:v>330.48873099999992</c:v>
                </c:pt>
                <c:pt idx="56">
                  <c:v>330.49130800000012</c:v>
                </c:pt>
                <c:pt idx="57">
                  <c:v>330.38100099999997</c:v>
                </c:pt>
                <c:pt idx="58">
                  <c:v>330.364149</c:v>
                </c:pt>
                <c:pt idx="59">
                  <c:v>330.21434099999988</c:v>
                </c:pt>
                <c:pt idx="60">
                  <c:v>330.18240200000014</c:v>
                </c:pt>
                <c:pt idx="61">
                  <c:v>330.10158200000001</c:v>
                </c:pt>
                <c:pt idx="62">
                  <c:v>330.17231400000014</c:v>
                </c:pt>
                <c:pt idx="63">
                  <c:v>329.93409300000008</c:v>
                </c:pt>
                <c:pt idx="64">
                  <c:v>329.89623400000005</c:v>
                </c:pt>
                <c:pt idx="65">
                  <c:v>329.86088400000017</c:v>
                </c:pt>
                <c:pt idx="66">
                  <c:v>329.74981600000001</c:v>
                </c:pt>
                <c:pt idx="67">
                  <c:v>329.57462100000021</c:v>
                </c:pt>
                <c:pt idx="68">
                  <c:v>329.49734799999987</c:v>
                </c:pt>
                <c:pt idx="69">
                  <c:v>329.40399700000012</c:v>
                </c:pt>
                <c:pt idx="70">
                  <c:v>329.27522899999985</c:v>
                </c:pt>
                <c:pt idx="71">
                  <c:v>329.0447680000002</c:v>
                </c:pt>
                <c:pt idx="72">
                  <c:v>328.9099540000002</c:v>
                </c:pt>
                <c:pt idx="73">
                  <c:v>328.86372000000028</c:v>
                </c:pt>
                <c:pt idx="74">
                  <c:v>328.66676300000017</c:v>
                </c:pt>
                <c:pt idx="75">
                  <c:v>328.63814900000011</c:v>
                </c:pt>
                <c:pt idx="76">
                  <c:v>328.36386100000004</c:v>
                </c:pt>
                <c:pt idx="77">
                  <c:v>328.26373400000011</c:v>
                </c:pt>
                <c:pt idx="78">
                  <c:v>328.07684100000006</c:v>
                </c:pt>
                <c:pt idx="79">
                  <c:v>327.84630500000003</c:v>
                </c:pt>
                <c:pt idx="80">
                  <c:v>327.66031999999996</c:v>
                </c:pt>
                <c:pt idx="81">
                  <c:v>327.5071539999999</c:v>
                </c:pt>
                <c:pt idx="82">
                  <c:v>327.33891100000005</c:v>
                </c:pt>
                <c:pt idx="83">
                  <c:v>327.18994700000007</c:v>
                </c:pt>
                <c:pt idx="84">
                  <c:v>326.90710000000013</c:v>
                </c:pt>
                <c:pt idx="85">
                  <c:v>326.57993699999997</c:v>
                </c:pt>
                <c:pt idx="86">
                  <c:v>326.46808200000009</c:v>
                </c:pt>
                <c:pt idx="87">
                  <c:v>326.30885500000022</c:v>
                </c:pt>
                <c:pt idx="88">
                  <c:v>326.01698600000009</c:v>
                </c:pt>
                <c:pt idx="89">
                  <c:v>325.87971900000002</c:v>
                </c:pt>
                <c:pt idx="90">
                  <c:v>325.72070699999995</c:v>
                </c:pt>
                <c:pt idx="91">
                  <c:v>325.53298300000006</c:v>
                </c:pt>
                <c:pt idx="92">
                  <c:v>325.21752500000002</c:v>
                </c:pt>
                <c:pt idx="93">
                  <c:v>324.91546599999992</c:v>
                </c:pt>
                <c:pt idx="94">
                  <c:v>324.61414200000013</c:v>
                </c:pt>
                <c:pt idx="95">
                  <c:v>324.43496400000004</c:v>
                </c:pt>
                <c:pt idx="96">
                  <c:v>324.03449600000022</c:v>
                </c:pt>
                <c:pt idx="97">
                  <c:v>323.8374560000002</c:v>
                </c:pt>
                <c:pt idx="98">
                  <c:v>323.49759100000028</c:v>
                </c:pt>
                <c:pt idx="99">
                  <c:v>323.18867200000022</c:v>
                </c:pt>
                <c:pt idx="100">
                  <c:v>322.97077200000012</c:v>
                </c:pt>
                <c:pt idx="101">
                  <c:v>322.45324300000016</c:v>
                </c:pt>
                <c:pt idx="102">
                  <c:v>322.12429300000031</c:v>
                </c:pt>
                <c:pt idx="103">
                  <c:v>321.94516800000019</c:v>
                </c:pt>
                <c:pt idx="104">
                  <c:v>321.28953799999999</c:v>
                </c:pt>
                <c:pt idx="105">
                  <c:v>321.16069599999992</c:v>
                </c:pt>
                <c:pt idx="106">
                  <c:v>320.70228800000018</c:v>
                </c:pt>
                <c:pt idx="107">
                  <c:v>320.39083000000005</c:v>
                </c:pt>
                <c:pt idx="108">
                  <c:v>320.08371100000022</c:v>
                </c:pt>
                <c:pt idx="109">
                  <c:v>319.49467200000004</c:v>
                </c:pt>
                <c:pt idx="110">
                  <c:v>319.07222600000023</c:v>
                </c:pt>
                <c:pt idx="111">
                  <c:v>318.71127300000012</c:v>
                </c:pt>
                <c:pt idx="112">
                  <c:v>318.37640800000008</c:v>
                </c:pt>
                <c:pt idx="113">
                  <c:v>318.12820300000021</c:v>
                </c:pt>
                <c:pt idx="114">
                  <c:v>317.4928910000001</c:v>
                </c:pt>
                <c:pt idx="115">
                  <c:v>316.91638699999999</c:v>
                </c:pt>
                <c:pt idx="116">
                  <c:v>316.52005700000018</c:v>
                </c:pt>
                <c:pt idx="117">
                  <c:v>316.00516599999992</c:v>
                </c:pt>
                <c:pt idx="118">
                  <c:v>315.51882599999999</c:v>
                </c:pt>
                <c:pt idx="119">
                  <c:v>315.11576300000002</c:v>
                </c:pt>
                <c:pt idx="120">
                  <c:v>314.59134200000017</c:v>
                </c:pt>
                <c:pt idx="121">
                  <c:v>314.05624400000011</c:v>
                </c:pt>
                <c:pt idx="122">
                  <c:v>313.53199500000005</c:v>
                </c:pt>
                <c:pt idx="123">
                  <c:v>313.1726349999999</c:v>
                </c:pt>
                <c:pt idx="124">
                  <c:v>312.79401900000016</c:v>
                </c:pt>
                <c:pt idx="125">
                  <c:v>312.56176100000016</c:v>
                </c:pt>
                <c:pt idx="126">
                  <c:v>312.66260200000011</c:v>
                </c:pt>
                <c:pt idx="127">
                  <c:v>312.20946500000014</c:v>
                </c:pt>
                <c:pt idx="128">
                  <c:v>311.76035000000002</c:v>
                </c:pt>
                <c:pt idx="129">
                  <c:v>311.34448400000019</c:v>
                </c:pt>
                <c:pt idx="130">
                  <c:v>310.78734800000007</c:v>
                </c:pt>
                <c:pt idx="131">
                  <c:v>310.38091699999995</c:v>
                </c:pt>
                <c:pt idx="132">
                  <c:v>309.76073200000019</c:v>
                </c:pt>
                <c:pt idx="133">
                  <c:v>309.35187399999995</c:v>
                </c:pt>
                <c:pt idx="134">
                  <c:v>308.53550700000005</c:v>
                </c:pt>
                <c:pt idx="135">
                  <c:v>308.2806300000002</c:v>
                </c:pt>
                <c:pt idx="136">
                  <c:v>307.72359099999994</c:v>
                </c:pt>
                <c:pt idx="137">
                  <c:v>307.20936900000015</c:v>
                </c:pt>
                <c:pt idx="138">
                  <c:v>306.87364700000012</c:v>
                </c:pt>
                <c:pt idx="139">
                  <c:v>306.13314200000013</c:v>
                </c:pt>
                <c:pt idx="140">
                  <c:v>305.64018399999986</c:v>
                </c:pt>
                <c:pt idx="141">
                  <c:v>304.87256600000001</c:v>
                </c:pt>
                <c:pt idx="142">
                  <c:v>304.37107199999991</c:v>
                </c:pt>
                <c:pt idx="143">
                  <c:v>303.63906400000019</c:v>
                </c:pt>
                <c:pt idx="144">
                  <c:v>303.07603900000004</c:v>
                </c:pt>
                <c:pt idx="145">
                  <c:v>302.58694400000013</c:v>
                </c:pt>
                <c:pt idx="146">
                  <c:v>301.89974600000005</c:v>
                </c:pt>
                <c:pt idx="147">
                  <c:v>301.339023</c:v>
                </c:pt>
                <c:pt idx="148">
                  <c:v>300.84255700000017</c:v>
                </c:pt>
                <c:pt idx="149">
                  <c:v>300.00675000000001</c:v>
                </c:pt>
                <c:pt idx="150">
                  <c:v>299.54821800000013</c:v>
                </c:pt>
                <c:pt idx="151">
                  <c:v>298.84311900000012</c:v>
                </c:pt>
                <c:pt idx="152">
                  <c:v>298.0250930000002</c:v>
                </c:pt>
                <c:pt idx="153">
                  <c:v>297.41927400000009</c:v>
                </c:pt>
                <c:pt idx="154">
                  <c:v>296.81441200000017</c:v>
                </c:pt>
                <c:pt idx="155">
                  <c:v>295.98544399999992</c:v>
                </c:pt>
                <c:pt idx="156">
                  <c:v>295.21980200000007</c:v>
                </c:pt>
                <c:pt idx="157">
                  <c:v>294.42721600000004</c:v>
                </c:pt>
                <c:pt idx="158">
                  <c:v>293.76144900000008</c:v>
                </c:pt>
                <c:pt idx="159">
                  <c:v>293.02078200000005</c:v>
                </c:pt>
                <c:pt idx="160">
                  <c:v>292.249323</c:v>
                </c:pt>
                <c:pt idx="161">
                  <c:v>291.34806400000025</c:v>
                </c:pt>
                <c:pt idx="162">
                  <c:v>290.57214700000009</c:v>
                </c:pt>
                <c:pt idx="163">
                  <c:v>289.45460900000012</c:v>
                </c:pt>
                <c:pt idx="164">
                  <c:v>288.77407200000016</c:v>
                </c:pt>
                <c:pt idx="165">
                  <c:v>287.704295</c:v>
                </c:pt>
                <c:pt idx="166">
                  <c:v>286.94956500000035</c:v>
                </c:pt>
                <c:pt idx="167">
                  <c:v>286.29834400000027</c:v>
                </c:pt>
                <c:pt idx="168">
                  <c:v>285.22803400000021</c:v>
                </c:pt>
                <c:pt idx="169">
                  <c:v>284.35536200000024</c:v>
                </c:pt>
                <c:pt idx="170">
                  <c:v>283.41962400000011</c:v>
                </c:pt>
                <c:pt idx="171">
                  <c:v>282.52346100000022</c:v>
                </c:pt>
                <c:pt idx="172">
                  <c:v>281.30498200000011</c:v>
                </c:pt>
                <c:pt idx="173">
                  <c:v>280.36011400000007</c:v>
                </c:pt>
                <c:pt idx="174">
                  <c:v>279.40740300000016</c:v>
                </c:pt>
                <c:pt idx="175">
                  <c:v>278.58291400000007</c:v>
                </c:pt>
                <c:pt idx="176">
                  <c:v>277.42919800000004</c:v>
                </c:pt>
                <c:pt idx="177">
                  <c:v>276.38575000000014</c:v>
                </c:pt>
                <c:pt idx="178">
                  <c:v>274.11943900000006</c:v>
                </c:pt>
                <c:pt idx="179">
                  <c:v>274.0734150000003</c:v>
                </c:pt>
                <c:pt idx="180">
                  <c:v>273.08301300000016</c:v>
                </c:pt>
                <c:pt idx="181">
                  <c:v>272.07013400000005</c:v>
                </c:pt>
                <c:pt idx="182">
                  <c:v>270.66885000000002</c:v>
                </c:pt>
                <c:pt idx="183">
                  <c:v>269.59364000000005</c:v>
                </c:pt>
                <c:pt idx="184">
                  <c:v>268.28845100000012</c:v>
                </c:pt>
                <c:pt idx="185">
                  <c:v>267.03891300000009</c:v>
                </c:pt>
                <c:pt idx="186">
                  <c:v>265.69856300000015</c:v>
                </c:pt>
                <c:pt idx="187">
                  <c:v>264.63747600000011</c:v>
                </c:pt>
                <c:pt idx="188">
                  <c:v>263.24426000000017</c:v>
                </c:pt>
                <c:pt idx="189">
                  <c:v>261.73109100000011</c:v>
                </c:pt>
                <c:pt idx="190">
                  <c:v>260.46820400000024</c:v>
                </c:pt>
                <c:pt idx="191">
                  <c:v>258.66734400000018</c:v>
                </c:pt>
                <c:pt idx="192">
                  <c:v>257.2175000000002</c:v>
                </c:pt>
                <c:pt idx="193">
                  <c:v>255.63664800000015</c:v>
                </c:pt>
                <c:pt idx="194">
                  <c:v>253.92317600000024</c:v>
                </c:pt>
                <c:pt idx="195">
                  <c:v>252.44486900000015</c:v>
                </c:pt>
                <c:pt idx="196">
                  <c:v>250.74995699999999</c:v>
                </c:pt>
                <c:pt idx="197">
                  <c:v>248.93167799999992</c:v>
                </c:pt>
                <c:pt idx="198">
                  <c:v>247.34915100000012</c:v>
                </c:pt>
                <c:pt idx="199">
                  <c:v>245.85966400000007</c:v>
                </c:pt>
                <c:pt idx="200">
                  <c:v>243.79961900000012</c:v>
                </c:pt>
                <c:pt idx="201">
                  <c:v>241.69354700000008</c:v>
                </c:pt>
                <c:pt idx="202">
                  <c:v>242.24859900000001</c:v>
                </c:pt>
                <c:pt idx="203">
                  <c:v>243.34417400000007</c:v>
                </c:pt>
                <c:pt idx="204">
                  <c:v>246.17039400000021</c:v>
                </c:pt>
                <c:pt idx="205">
                  <c:v>249.74361700000009</c:v>
                </c:pt>
                <c:pt idx="206">
                  <c:v>250.46586600000001</c:v>
                </c:pt>
                <c:pt idx="207">
                  <c:v>252.86226800000009</c:v>
                </c:pt>
                <c:pt idx="208">
                  <c:v>254.65326100000016</c:v>
                </c:pt>
                <c:pt idx="209">
                  <c:v>256.61770800000022</c:v>
                </c:pt>
                <c:pt idx="210">
                  <c:v>258.37972100000025</c:v>
                </c:pt>
                <c:pt idx="211">
                  <c:v>260.23657200000002</c:v>
                </c:pt>
                <c:pt idx="212">
                  <c:v>264.4263390000001</c:v>
                </c:pt>
                <c:pt idx="213">
                  <c:v>270.38040999999998</c:v>
                </c:pt>
                <c:pt idx="214">
                  <c:v>269.84604400000012</c:v>
                </c:pt>
                <c:pt idx="215">
                  <c:v>268.82370100000026</c:v>
                </c:pt>
                <c:pt idx="216">
                  <c:v>269.89855800000032</c:v>
                </c:pt>
                <c:pt idx="217">
                  <c:v>272.23585100000014</c:v>
                </c:pt>
                <c:pt idx="218">
                  <c:v>272.72814000000017</c:v>
                </c:pt>
                <c:pt idx="219">
                  <c:v>271.73621100000014</c:v>
                </c:pt>
                <c:pt idx="220">
                  <c:v>271.28177600000026</c:v>
                </c:pt>
                <c:pt idx="221">
                  <c:v>271.07145700000001</c:v>
                </c:pt>
                <c:pt idx="222">
                  <c:v>271.85218299999997</c:v>
                </c:pt>
                <c:pt idx="223">
                  <c:v>271.90470300000015</c:v>
                </c:pt>
                <c:pt idx="224">
                  <c:v>274.58037100000001</c:v>
                </c:pt>
                <c:pt idx="225">
                  <c:v>277.73376800000005</c:v>
                </c:pt>
                <c:pt idx="226">
                  <c:v>277.22049400000014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807936"/>
        <c:axId val="419809024"/>
      </c:scatterChart>
      <c:valAx>
        <c:axId val="419807936"/>
        <c:scaling>
          <c:orientation val="minMax"/>
          <c:max val="2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19809024"/>
        <c:crosses val="autoZero"/>
        <c:crossBetween val="midCat"/>
        <c:majorUnit val="2"/>
      </c:valAx>
      <c:valAx>
        <c:axId val="41980902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/>
                  <a:t>Masse (kg)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19807936"/>
        <c:crosses val="autoZero"/>
        <c:crossBetween val="midCat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RHR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Test!$J$11:$L$11</c:f>
              <c:strCache>
                <c:ptCount val="1"/>
                <c:pt idx="0">
                  <c:v>RHR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Meas!$H$2:$H$1001</c:f>
              <c:numCache>
                <c:formatCode>General</c:formatCode>
                <c:ptCount val="1000"/>
                <c:pt idx="0">
                  <c:v>0</c:v>
                </c:pt>
                <c:pt idx="1">
                  <c:v>-31.066415895037974</c:v>
                </c:pt>
                <c:pt idx="2">
                  <c:v>70.922979939086829</c:v>
                </c:pt>
                <c:pt idx="3">
                  <c:v>-35.751542739279664</c:v>
                </c:pt>
                <c:pt idx="4">
                  <c:v>-4.2866814787923779</c:v>
                </c:pt>
                <c:pt idx="5">
                  <c:v>-16.016339437508982</c:v>
                </c:pt>
                <c:pt idx="6">
                  <c:v>12.925861839675228</c:v>
                </c:pt>
                <c:pt idx="7">
                  <c:v>-6.5736669001236638</c:v>
                </c:pt>
                <c:pt idx="8">
                  <c:v>-9.2753531566332992</c:v>
                </c:pt>
                <c:pt idx="9">
                  <c:v>25.495907553274602</c:v>
                </c:pt>
                <c:pt idx="10">
                  <c:v>9.2998738068901066</c:v>
                </c:pt>
                <c:pt idx="11">
                  <c:v>40.263180347001985</c:v>
                </c:pt>
                <c:pt idx="12">
                  <c:v>15.944560014329616</c:v>
                </c:pt>
                <c:pt idx="13">
                  <c:v>12.519999967941612</c:v>
                </c:pt>
                <c:pt idx="14">
                  <c:v>16.916381324816403</c:v>
                </c:pt>
                <c:pt idx="15">
                  <c:v>66.074476208059366</c:v>
                </c:pt>
                <c:pt idx="16">
                  <c:v>36.820653112565815</c:v>
                </c:pt>
                <c:pt idx="17">
                  <c:v>53.240447385597783</c:v>
                </c:pt>
                <c:pt idx="18">
                  <c:v>17.177767584872452</c:v>
                </c:pt>
                <c:pt idx="19">
                  <c:v>46.258686511792725</c:v>
                </c:pt>
                <c:pt idx="20">
                  <c:v>45.085595809371824</c:v>
                </c:pt>
                <c:pt idx="21">
                  <c:v>41.522266752691785</c:v>
                </c:pt>
                <c:pt idx="22">
                  <c:v>49.279999839409797</c:v>
                </c:pt>
                <c:pt idx="23">
                  <c:v>76.312264465167019</c:v>
                </c:pt>
                <c:pt idx="24">
                  <c:v>68.287764940241487</c:v>
                </c:pt>
                <c:pt idx="25">
                  <c:v>42.848450642595296</c:v>
                </c:pt>
                <c:pt idx="26">
                  <c:v>15.230707171117544</c:v>
                </c:pt>
                <c:pt idx="27">
                  <c:v>51.982413907143041</c:v>
                </c:pt>
                <c:pt idx="28">
                  <c:v>50.658554731005317</c:v>
                </c:pt>
                <c:pt idx="29">
                  <c:v>81.187687393649867</c:v>
                </c:pt>
                <c:pt idx="30">
                  <c:v>50.159093737105458</c:v>
                </c:pt>
                <c:pt idx="31">
                  <c:v>97.342600447592702</c:v>
                </c:pt>
                <c:pt idx="32">
                  <c:v>70.134688933179461</c:v>
                </c:pt>
                <c:pt idx="33">
                  <c:v>39.912308174902556</c:v>
                </c:pt>
                <c:pt idx="34">
                  <c:v>49.693960005880612</c:v>
                </c:pt>
                <c:pt idx="35">
                  <c:v>75.052115585194613</c:v>
                </c:pt>
                <c:pt idx="36">
                  <c:v>88.884828350398337</c:v>
                </c:pt>
                <c:pt idx="37">
                  <c:v>85.344448222520086</c:v>
                </c:pt>
                <c:pt idx="38">
                  <c:v>79.48739669812629</c:v>
                </c:pt>
                <c:pt idx="39">
                  <c:v>57.808538189236586</c:v>
                </c:pt>
                <c:pt idx="40">
                  <c:v>80.936199670703587</c:v>
                </c:pt>
                <c:pt idx="41">
                  <c:v>89.578075657257415</c:v>
                </c:pt>
                <c:pt idx="42">
                  <c:v>71.782104094606211</c:v>
                </c:pt>
                <c:pt idx="43">
                  <c:v>56.790964392390151</c:v>
                </c:pt>
                <c:pt idx="44">
                  <c:v>93.792628170282143</c:v>
                </c:pt>
                <c:pt idx="45">
                  <c:v>90.944392770283741</c:v>
                </c:pt>
                <c:pt idx="46">
                  <c:v>92.357833054448164</c:v>
                </c:pt>
                <c:pt idx="47">
                  <c:v>88.15407629873333</c:v>
                </c:pt>
                <c:pt idx="48">
                  <c:v>100.70025470325645</c:v>
                </c:pt>
                <c:pt idx="49">
                  <c:v>83.756463184635948</c:v>
                </c:pt>
                <c:pt idx="50">
                  <c:v>122.9419116993232</c:v>
                </c:pt>
                <c:pt idx="51">
                  <c:v>130.45055622586807</c:v>
                </c:pt>
                <c:pt idx="52">
                  <c:v>139.28195415930443</c:v>
                </c:pt>
                <c:pt idx="53">
                  <c:v>127.84802672536357</c:v>
                </c:pt>
                <c:pt idx="54">
                  <c:v>159.15728167946219</c:v>
                </c:pt>
                <c:pt idx="55">
                  <c:v>143.25077150368224</c:v>
                </c:pt>
                <c:pt idx="56">
                  <c:v>135.62388514353967</c:v>
                </c:pt>
                <c:pt idx="57">
                  <c:v>143.20398744410383</c:v>
                </c:pt>
                <c:pt idx="58">
                  <c:v>142.386079564444</c:v>
                </c:pt>
                <c:pt idx="59">
                  <c:v>165.29765454934622</c:v>
                </c:pt>
                <c:pt idx="60">
                  <c:v>181.44274097173931</c:v>
                </c:pt>
                <c:pt idx="61">
                  <c:v>170.98933415218085</c:v>
                </c:pt>
                <c:pt idx="62">
                  <c:v>117.0131276125305</c:v>
                </c:pt>
                <c:pt idx="63">
                  <c:v>165.08539992154391</c:v>
                </c:pt>
                <c:pt idx="64">
                  <c:v>159.05380584976257</c:v>
                </c:pt>
                <c:pt idx="65">
                  <c:v>154.77251327301829</c:v>
                </c:pt>
                <c:pt idx="66">
                  <c:v>165.75564760356329</c:v>
                </c:pt>
                <c:pt idx="67">
                  <c:v>204.68290268029295</c:v>
                </c:pt>
                <c:pt idx="68">
                  <c:v>197.24397431637632</c:v>
                </c:pt>
                <c:pt idx="69">
                  <c:v>214.31964405459311</c:v>
                </c:pt>
                <c:pt idx="70">
                  <c:v>209.72352783959749</c:v>
                </c:pt>
                <c:pt idx="71">
                  <c:v>253.89567950035726</c:v>
                </c:pt>
                <c:pt idx="72">
                  <c:v>267.18116737604589</c:v>
                </c:pt>
                <c:pt idx="73">
                  <c:v>292.09687370432533</c:v>
                </c:pt>
                <c:pt idx="74">
                  <c:v>283.56432870260687</c:v>
                </c:pt>
                <c:pt idx="75">
                  <c:v>281.49576548793846</c:v>
                </c:pt>
                <c:pt idx="76">
                  <c:v>334.9044761216561</c:v>
                </c:pt>
                <c:pt idx="77">
                  <c:v>332.61627728880495</c:v>
                </c:pt>
                <c:pt idx="78">
                  <c:v>336.5257576938447</c:v>
                </c:pt>
                <c:pt idx="79">
                  <c:v>369.00705348032523</c:v>
                </c:pt>
                <c:pt idx="80">
                  <c:v>389.58630642768134</c:v>
                </c:pt>
                <c:pt idx="81">
                  <c:v>394.974469942491</c:v>
                </c:pt>
                <c:pt idx="82">
                  <c:v>381.01464357436487</c:v>
                </c:pt>
                <c:pt idx="83">
                  <c:v>384.23644535579132</c:v>
                </c:pt>
                <c:pt idx="84">
                  <c:v>439.12600114434258</c:v>
                </c:pt>
                <c:pt idx="85">
                  <c:v>465.21598655195947</c:v>
                </c:pt>
                <c:pt idx="86">
                  <c:v>483.54190531271979</c:v>
                </c:pt>
                <c:pt idx="87">
                  <c:v>457.90361157926304</c:v>
                </c:pt>
                <c:pt idx="88">
                  <c:v>505.61761752713852</c:v>
                </c:pt>
                <c:pt idx="89">
                  <c:v>499.91399567654008</c:v>
                </c:pt>
                <c:pt idx="90">
                  <c:v>490.17249225143291</c:v>
                </c:pt>
                <c:pt idx="91">
                  <c:v>495.05847878719351</c:v>
                </c:pt>
                <c:pt idx="92">
                  <c:v>523.88373083824069</c:v>
                </c:pt>
                <c:pt idx="93">
                  <c:v>555.90059515806331</c:v>
                </c:pt>
                <c:pt idx="94">
                  <c:v>584.53518388442376</c:v>
                </c:pt>
                <c:pt idx="95">
                  <c:v>591.10746352560818</c:v>
                </c:pt>
                <c:pt idx="96">
                  <c:v>616.3441531775112</c:v>
                </c:pt>
                <c:pt idx="97">
                  <c:v>596.84026493727617</c:v>
                </c:pt>
                <c:pt idx="98">
                  <c:v>646.36111242783579</c:v>
                </c:pt>
                <c:pt idx="99">
                  <c:v>679.03873542778797</c:v>
                </c:pt>
                <c:pt idx="100">
                  <c:v>656.81496885898434</c:v>
                </c:pt>
                <c:pt idx="101">
                  <c:v>738.46465291772074</c:v>
                </c:pt>
                <c:pt idx="102">
                  <c:v>790.61729618161837</c:v>
                </c:pt>
                <c:pt idx="103">
                  <c:v>748.33384219190293</c:v>
                </c:pt>
                <c:pt idx="104">
                  <c:v>834.23158606349853</c:v>
                </c:pt>
                <c:pt idx="105">
                  <c:v>794.41741955910504</c:v>
                </c:pt>
                <c:pt idx="106">
                  <c:v>858.65040465098559</c:v>
                </c:pt>
                <c:pt idx="107">
                  <c:v>837.8995390549868</c:v>
                </c:pt>
                <c:pt idx="108">
                  <c:v>854.37213389093995</c:v>
                </c:pt>
                <c:pt idx="109">
                  <c:v>906.81013147513283</c:v>
                </c:pt>
                <c:pt idx="110">
                  <c:v>932.22653614058652</c:v>
                </c:pt>
                <c:pt idx="111">
                  <c:v>964.93505069874345</c:v>
                </c:pt>
                <c:pt idx="112">
                  <c:v>914.38144796837389</c:v>
                </c:pt>
                <c:pt idx="113">
                  <c:v>896.27138709610756</c:v>
                </c:pt>
                <c:pt idx="114">
                  <c:v>1004.057315538138</c:v>
                </c:pt>
                <c:pt idx="115">
                  <c:v>975.52763592832696</c:v>
                </c:pt>
                <c:pt idx="116">
                  <c:v>1035.5267147694117</c:v>
                </c:pt>
                <c:pt idx="117">
                  <c:v>1048.4647380010463</c:v>
                </c:pt>
                <c:pt idx="118">
                  <c:v>1087.5008989333953</c:v>
                </c:pt>
                <c:pt idx="119">
                  <c:v>1108.5634586184026</c:v>
                </c:pt>
                <c:pt idx="120">
                  <c:v>1099.9298154240491</c:v>
                </c:pt>
                <c:pt idx="121">
                  <c:v>1120.8898273801633</c:v>
                </c:pt>
                <c:pt idx="122">
                  <c:v>1157.0112029947177</c:v>
                </c:pt>
                <c:pt idx="123">
                  <c:v>1162.8542964659</c:v>
                </c:pt>
                <c:pt idx="124">
                  <c:v>1192.1867089846228</c:v>
                </c:pt>
                <c:pt idx="125">
                  <c:v>1102.104409085621</c:v>
                </c:pt>
                <c:pt idx="126">
                  <c:v>955.44664904696333</c:v>
                </c:pt>
                <c:pt idx="127">
                  <c:v>978.56798591084214</c:v>
                </c:pt>
                <c:pt idx="128">
                  <c:v>963.32345668127368</c:v>
                </c:pt>
                <c:pt idx="129">
                  <c:v>947.33000554316595</c:v>
                </c:pt>
                <c:pt idx="130">
                  <c:v>982.77343708624335</c:v>
                </c:pt>
                <c:pt idx="131">
                  <c:v>956.29379920526969</c:v>
                </c:pt>
                <c:pt idx="132">
                  <c:v>979.75184295460599</c:v>
                </c:pt>
                <c:pt idx="133">
                  <c:v>963.4786618952046</c:v>
                </c:pt>
                <c:pt idx="134">
                  <c:v>1068.1110893822172</c:v>
                </c:pt>
                <c:pt idx="135">
                  <c:v>1039.2672103023413</c:v>
                </c:pt>
                <c:pt idx="136">
                  <c:v>1113.6859604538056</c:v>
                </c:pt>
                <c:pt idx="137">
                  <c:v>1255.0593844359832</c:v>
                </c:pt>
                <c:pt idx="138">
                  <c:v>1214.855297826477</c:v>
                </c:pt>
                <c:pt idx="139">
                  <c:v>1294.4612461020856</c:v>
                </c:pt>
                <c:pt idx="140">
                  <c:v>1311.5486966410087</c:v>
                </c:pt>
                <c:pt idx="141">
                  <c:v>1359.9433099618407</c:v>
                </c:pt>
                <c:pt idx="142">
                  <c:v>1381.1199938157633</c:v>
                </c:pt>
                <c:pt idx="143">
                  <c:v>1406.8179911964617</c:v>
                </c:pt>
                <c:pt idx="144">
                  <c:v>1426.78937852332</c:v>
                </c:pt>
                <c:pt idx="145">
                  <c:v>1345.6112889548792</c:v>
                </c:pt>
                <c:pt idx="146">
                  <c:v>1449.2598259434506</c:v>
                </c:pt>
                <c:pt idx="147">
                  <c:v>1449.6261965868666</c:v>
                </c:pt>
                <c:pt idx="148">
                  <c:v>1445.3602650199557</c:v>
                </c:pt>
                <c:pt idx="149">
                  <c:v>1553.5965985981154</c:v>
                </c:pt>
                <c:pt idx="150">
                  <c:v>1474.3153064042956</c:v>
                </c:pt>
                <c:pt idx="151">
                  <c:v>1536.5559493494789</c:v>
                </c:pt>
                <c:pt idx="152">
                  <c:v>1546.9521072125542</c:v>
                </c:pt>
                <c:pt idx="153">
                  <c:v>1570.2673825076931</c:v>
                </c:pt>
                <c:pt idx="154">
                  <c:v>1541.299042902129</c:v>
                </c:pt>
                <c:pt idx="155">
                  <c:v>1601.3603751673766</c:v>
                </c:pt>
                <c:pt idx="156">
                  <c:v>1671.9077334098847</c:v>
                </c:pt>
                <c:pt idx="157">
                  <c:v>1680.5689977188042</c:v>
                </c:pt>
                <c:pt idx="158">
                  <c:v>1705.2891339981174</c:v>
                </c:pt>
                <c:pt idx="159">
                  <c:v>1760.5281469842666</c:v>
                </c:pt>
                <c:pt idx="160">
                  <c:v>1751.9596503579305</c:v>
                </c:pt>
                <c:pt idx="161">
                  <c:v>1859.7465778720639</c:v>
                </c:pt>
                <c:pt idx="162">
                  <c:v>1858.6453845117512</c:v>
                </c:pt>
                <c:pt idx="163">
                  <c:v>1918.2538069860459</c:v>
                </c:pt>
                <c:pt idx="164">
                  <c:v>1934.9772601714308</c:v>
                </c:pt>
                <c:pt idx="165">
                  <c:v>2039.0349941697186</c:v>
                </c:pt>
                <c:pt idx="166">
                  <c:v>2023.0658268062778</c:v>
                </c:pt>
                <c:pt idx="167">
                  <c:v>1998.0868889643059</c:v>
                </c:pt>
                <c:pt idx="168">
                  <c:v>2070.5554271948108</c:v>
                </c:pt>
                <c:pt idx="169">
                  <c:v>2139.1360806415705</c:v>
                </c:pt>
                <c:pt idx="170">
                  <c:v>2182.081352366758</c:v>
                </c:pt>
                <c:pt idx="171">
                  <c:v>2211.1410829926931</c:v>
                </c:pt>
                <c:pt idx="172">
                  <c:v>2272.1905095056377</c:v>
                </c:pt>
                <c:pt idx="173">
                  <c:v>2310.0413912406275</c:v>
                </c:pt>
                <c:pt idx="174">
                  <c:v>2283.0852965393315</c:v>
                </c:pt>
                <c:pt idx="175">
                  <c:v>2339.7214348148586</c:v>
                </c:pt>
                <c:pt idx="176">
                  <c:v>2357.4460477939624</c:v>
                </c:pt>
                <c:pt idx="177">
                  <c:v>2422.4964720215025</c:v>
                </c:pt>
                <c:pt idx="178">
                  <c:v>2793.326848157983</c:v>
                </c:pt>
                <c:pt idx="179">
                  <c:v>2557.5608590866495</c:v>
                </c:pt>
                <c:pt idx="180">
                  <c:v>2556.0882216785503</c:v>
                </c:pt>
                <c:pt idx="181">
                  <c:v>2561.1357212347725</c:v>
                </c:pt>
                <c:pt idx="182">
                  <c:v>2673.8288048097197</c:v>
                </c:pt>
                <c:pt idx="183">
                  <c:v>2642.7915562546928</c:v>
                </c:pt>
                <c:pt idx="184">
                  <c:v>2725.4198096528726</c:v>
                </c:pt>
                <c:pt idx="185">
                  <c:v>2793.3353670113311</c:v>
                </c:pt>
                <c:pt idx="186">
                  <c:v>2880.1040071124198</c:v>
                </c:pt>
                <c:pt idx="187">
                  <c:v>2890.7846185052731</c:v>
                </c:pt>
                <c:pt idx="188">
                  <c:v>2970.3077240037928</c:v>
                </c:pt>
                <c:pt idx="189">
                  <c:v>2800.5307911594709</c:v>
                </c:pt>
                <c:pt idx="190">
                  <c:v>3076.6104783234728</c:v>
                </c:pt>
                <c:pt idx="191">
                  <c:v>3260.4097927112884</c:v>
                </c:pt>
                <c:pt idx="192">
                  <c:v>3406.5674474070502</c:v>
                </c:pt>
                <c:pt idx="193">
                  <c:v>3485.4393350867135</c:v>
                </c:pt>
                <c:pt idx="194">
                  <c:v>3632.2267224608427</c:v>
                </c:pt>
                <c:pt idx="195">
                  <c:v>3671.7455551115931</c:v>
                </c:pt>
                <c:pt idx="196">
                  <c:v>3773.0871058347079</c:v>
                </c:pt>
                <c:pt idx="197">
                  <c:v>3885.7207184063168</c:v>
                </c:pt>
                <c:pt idx="198">
                  <c:v>3986.1092021516311</c:v>
                </c:pt>
                <c:pt idx="199">
                  <c:v>4048.3091203634835</c:v>
                </c:pt>
                <c:pt idx="200">
                  <c:v>4172.1889119929292</c:v>
                </c:pt>
                <c:pt idx="201">
                  <c:v>4371.2821616531419</c:v>
                </c:pt>
                <c:pt idx="202">
                  <c:v>3830.4020986537876</c:v>
                </c:pt>
                <c:pt idx="203">
                  <c:v>3210.8871454475648</c:v>
                </c:pt>
                <c:pt idx="204">
                  <c:v>2169.7373416557771</c:v>
                </c:pt>
                <c:pt idx="205">
                  <c:v>968.61159178380558</c:v>
                </c:pt>
                <c:pt idx="206">
                  <c:v>458.2540846683433</c:v>
                </c:pt>
                <c:pt idx="207">
                  <c:v>-489.44644011264859</c:v>
                </c:pt>
                <c:pt idx="208">
                  <c:v>-1326.4143381048416</c:v>
                </c:pt>
                <c:pt idx="209">
                  <c:v>-2138.4277885588849</c:v>
                </c:pt>
                <c:pt idx="210">
                  <c:v>-2875.8129252376871</c:v>
                </c:pt>
                <c:pt idx="211">
                  <c:v>-3759.4730073096439</c:v>
                </c:pt>
                <c:pt idx="212">
                  <c:v>-5198.6130351292704</c:v>
                </c:pt>
                <c:pt idx="213">
                  <c:v>-6426.9802758617379</c:v>
                </c:pt>
                <c:pt idx="214">
                  <c:v>-6054.6047856910845</c:v>
                </c:pt>
                <c:pt idx="215">
                  <c:v>-5173.6753294060227</c:v>
                </c:pt>
                <c:pt idx="216">
                  <c:v>-4557.7317889881933</c:v>
                </c:pt>
                <c:pt idx="217">
                  <c:v>-4959.8013120043388</c:v>
                </c:pt>
                <c:pt idx="218">
                  <c:v>-4524.5193973036894</c:v>
                </c:pt>
                <c:pt idx="219">
                  <c:v>-3890.6995589532444</c:v>
                </c:pt>
                <c:pt idx="220">
                  <c:v>-3339.7909796952404</c:v>
                </c:pt>
                <c:pt idx="221">
                  <c:v>-2878.4108924363582</c:v>
                </c:pt>
                <c:pt idx="222">
                  <c:v>-2649.3736449331204</c:v>
                </c:pt>
                <c:pt idx="223">
                  <c:v>-1696.5985353956339</c:v>
                </c:pt>
                <c:pt idx="224">
                  <c:v>-952.68071869184553</c:v>
                </c:pt>
                <c:pt idx="225">
                  <c:v>-1788.8892777882381</c:v>
                </c:pt>
                <c:pt idx="226">
                  <c:v>-1922.7200062822442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808480"/>
        <c:axId val="419812288"/>
      </c:scatterChart>
      <c:valAx>
        <c:axId val="419808480"/>
        <c:scaling>
          <c:orientation val="minMax"/>
          <c:max val="2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19812288"/>
        <c:crosses val="autoZero"/>
        <c:crossBetween val="midCat"/>
        <c:majorUnit val="2"/>
      </c:valAx>
      <c:valAx>
        <c:axId val="419812288"/>
        <c:scaling>
          <c:orientation val="minMax"/>
          <c:max val="4500"/>
          <c:min val="-25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RHR (kW)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19808480"/>
        <c:crosses val="autoZero"/>
        <c:crossBetween val="midCat"/>
        <c:majorUnit val="25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(filtré)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Test!$J$12:$L$12</c:f>
              <c:strCache>
                <c:ptCount val="1"/>
                <c:pt idx="0">
                  <c:v>VF1f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Meas!$I$2:$I$1001</c:f>
              <c:numCache>
                <c:formatCode>General</c:formatCode>
                <c:ptCount val="1000"/>
                <c:pt idx="0">
                  <c:v>0</c:v>
                </c:pt>
                <c:pt idx="1">
                  <c:v>0.41076246336989958</c:v>
                </c:pt>
                <c:pt idx="2">
                  <c:v>0.37906393856949872</c:v>
                </c:pt>
                <c:pt idx="3">
                  <c:v>0.36906155071693642</c:v>
                </c:pt>
                <c:pt idx="4">
                  <c:v>0.38556594972513286</c:v>
                </c:pt>
                <c:pt idx="5">
                  <c:v>0.38494835249124693</c:v>
                </c:pt>
                <c:pt idx="6">
                  <c:v>0.37664127965210764</c:v>
                </c:pt>
                <c:pt idx="7">
                  <c:v>0.38382632469556033</c:v>
                </c:pt>
                <c:pt idx="8">
                  <c:v>0.37992375175011067</c:v>
                </c:pt>
                <c:pt idx="9">
                  <c:v>0.37567288842085267</c:v>
                </c:pt>
                <c:pt idx="10">
                  <c:v>0.37965712830228038</c:v>
                </c:pt>
                <c:pt idx="11">
                  <c:v>0.36961443013280793</c:v>
                </c:pt>
                <c:pt idx="12">
                  <c:v>0.36622826604528175</c:v>
                </c:pt>
                <c:pt idx="13">
                  <c:v>0.3717779736648148</c:v>
                </c:pt>
                <c:pt idx="14">
                  <c:v>0.36299066683153247</c:v>
                </c:pt>
                <c:pt idx="15">
                  <c:v>0.36237582280828756</c:v>
                </c:pt>
                <c:pt idx="16">
                  <c:v>0.37356766212920783</c:v>
                </c:pt>
                <c:pt idx="17">
                  <c:v>0.36819896068597008</c:v>
                </c:pt>
                <c:pt idx="18">
                  <c:v>0.3655103354596107</c:v>
                </c:pt>
                <c:pt idx="19">
                  <c:v>0.36685549692708247</c:v>
                </c:pt>
                <c:pt idx="20">
                  <c:v>0.36701248623673771</c:v>
                </c:pt>
                <c:pt idx="21">
                  <c:v>0.36836293737476389</c:v>
                </c:pt>
                <c:pt idx="22">
                  <c:v>0.36091640915703316</c:v>
                </c:pt>
                <c:pt idx="23">
                  <c:v>0.35281718719305644</c:v>
                </c:pt>
                <c:pt idx="24">
                  <c:v>0.35699765799068761</c:v>
                </c:pt>
                <c:pt idx="25">
                  <c:v>0.35403105484873665</c:v>
                </c:pt>
                <c:pt idx="26">
                  <c:v>0.35243685525629165</c:v>
                </c:pt>
                <c:pt idx="27">
                  <c:v>0.3483500577210189</c:v>
                </c:pt>
                <c:pt idx="28">
                  <c:v>0.34160447083999845</c:v>
                </c:pt>
                <c:pt idx="29">
                  <c:v>0.34078209821817301</c:v>
                </c:pt>
                <c:pt idx="30">
                  <c:v>0.33963294852572151</c:v>
                </c:pt>
                <c:pt idx="31">
                  <c:v>0.34394247639922376</c:v>
                </c:pt>
                <c:pt idx="32">
                  <c:v>0.34541583277834947</c:v>
                </c:pt>
                <c:pt idx="33">
                  <c:v>0.34176139402338396</c:v>
                </c:pt>
                <c:pt idx="34">
                  <c:v>0.35197505213825553</c:v>
                </c:pt>
                <c:pt idx="35">
                  <c:v>0.36180176020153826</c:v>
                </c:pt>
                <c:pt idx="36">
                  <c:v>0.37252853160595023</c:v>
                </c:pt>
                <c:pt idx="37">
                  <c:v>0.39222439572887524</c:v>
                </c:pt>
                <c:pt idx="38">
                  <c:v>0.39746251445712905</c:v>
                </c:pt>
                <c:pt idx="39">
                  <c:v>0.41386667811655575</c:v>
                </c:pt>
                <c:pt idx="40">
                  <c:v>0.44247803339264785</c:v>
                </c:pt>
                <c:pt idx="41">
                  <c:v>0.46171019161870142</c:v>
                </c:pt>
                <c:pt idx="42">
                  <c:v>0.48907144758702803</c:v>
                </c:pt>
                <c:pt idx="43">
                  <c:v>0.51906655668588331</c:v>
                </c:pt>
                <c:pt idx="44">
                  <c:v>0.54412830528752709</c:v>
                </c:pt>
                <c:pt idx="45">
                  <c:v>0.5779654777977592</c:v>
                </c:pt>
                <c:pt idx="46">
                  <c:v>0.62034903056729085</c:v>
                </c:pt>
                <c:pt idx="47">
                  <c:v>0.65575049122475682</c:v>
                </c:pt>
                <c:pt idx="48">
                  <c:v>0.69211890960964428</c:v>
                </c:pt>
                <c:pt idx="49">
                  <c:v>0.72864437902716439</c:v>
                </c:pt>
                <c:pt idx="50">
                  <c:v>0.764780285692088</c:v>
                </c:pt>
                <c:pt idx="51">
                  <c:v>0.80643130041236144</c:v>
                </c:pt>
                <c:pt idx="52">
                  <c:v>0.84472033510679778</c:v>
                </c:pt>
                <c:pt idx="53">
                  <c:v>0.87605734275986935</c:v>
                </c:pt>
                <c:pt idx="54">
                  <c:v>0.90593781201710744</c:v>
                </c:pt>
                <c:pt idx="55">
                  <c:v>0.92862444553533585</c:v>
                </c:pt>
                <c:pt idx="56">
                  <c:v>0.94855746053736945</c:v>
                </c:pt>
                <c:pt idx="57">
                  <c:v>0.99123706455100014</c:v>
                </c:pt>
                <c:pt idx="58">
                  <c:v>1.0387628069602679</c:v>
                </c:pt>
                <c:pt idx="59">
                  <c:v>1.109093086790411</c:v>
                </c:pt>
                <c:pt idx="60">
                  <c:v>1.1943178471411517</c:v>
                </c:pt>
                <c:pt idx="61">
                  <c:v>1.2911561992304812</c:v>
                </c:pt>
                <c:pt idx="62">
                  <c:v>1.4020297824572576</c:v>
                </c:pt>
                <c:pt idx="63">
                  <c:v>1.5325732534634837</c:v>
                </c:pt>
                <c:pt idx="64">
                  <c:v>1.6511677653926413</c:v>
                </c:pt>
                <c:pt idx="65">
                  <c:v>1.7636782887614804</c:v>
                </c:pt>
                <c:pt idx="66">
                  <c:v>1.865143130899712</c:v>
                </c:pt>
                <c:pt idx="67">
                  <c:v>1.9656944356385584</c:v>
                </c:pt>
                <c:pt idx="68">
                  <c:v>2.0657935229767812</c:v>
                </c:pt>
                <c:pt idx="69">
                  <c:v>2.1680067781360939</c:v>
                </c:pt>
                <c:pt idx="70">
                  <c:v>2.2652589424750533</c:v>
                </c:pt>
                <c:pt idx="71">
                  <c:v>2.3746645579247136</c:v>
                </c:pt>
                <c:pt idx="72">
                  <c:v>2.4780891683893023</c:v>
                </c:pt>
                <c:pt idx="73">
                  <c:v>2.5753004945431743</c:v>
                </c:pt>
                <c:pt idx="74">
                  <c:v>2.6814831798377932</c:v>
                </c:pt>
                <c:pt idx="75">
                  <c:v>2.7746256361516037</c:v>
                </c:pt>
                <c:pt idx="76">
                  <c:v>2.8579234827838698</c:v>
                </c:pt>
                <c:pt idx="77">
                  <c:v>2.9290702266767634</c:v>
                </c:pt>
                <c:pt idx="78">
                  <c:v>2.9864064038726923</c:v>
                </c:pt>
                <c:pt idx="79">
                  <c:v>3.0686582087744001</c:v>
                </c:pt>
                <c:pt idx="80">
                  <c:v>3.1704962086325561</c:v>
                </c:pt>
                <c:pt idx="81">
                  <c:v>3.2465413523129505</c:v>
                </c:pt>
                <c:pt idx="82">
                  <c:v>3.3169591844942383</c:v>
                </c:pt>
                <c:pt idx="83">
                  <c:v>3.4100974568886344</c:v>
                </c:pt>
                <c:pt idx="84">
                  <c:v>3.5342056641196291</c:v>
                </c:pt>
                <c:pt idx="85">
                  <c:v>3.7033828115846856</c:v>
                </c:pt>
                <c:pt idx="86">
                  <c:v>3.860549511213514</c:v>
                </c:pt>
                <c:pt idx="87">
                  <c:v>4.0247006981847093</c:v>
                </c:pt>
                <c:pt idx="88">
                  <c:v>4.1926086996778444</c:v>
                </c:pt>
                <c:pt idx="89">
                  <c:v>4.3732726765369616</c:v>
                </c:pt>
                <c:pt idx="90">
                  <c:v>4.5870395166867644</c:v>
                </c:pt>
                <c:pt idx="91">
                  <c:v>4.796976971080932</c:v>
                </c:pt>
                <c:pt idx="92">
                  <c:v>4.9275243082548315</c:v>
                </c:pt>
                <c:pt idx="93">
                  <c:v>5.0805633941652113</c:v>
                </c:pt>
                <c:pt idx="94">
                  <c:v>5.2536489700459885</c:v>
                </c:pt>
                <c:pt idx="95">
                  <c:v>5.4487125593104873</c:v>
                </c:pt>
                <c:pt idx="96">
                  <c:v>5.6779746051420235</c:v>
                </c:pt>
                <c:pt idx="97">
                  <c:v>5.8480276812965757</c:v>
                </c:pt>
                <c:pt idx="98">
                  <c:v>5.98511399572907</c:v>
                </c:pt>
                <c:pt idx="99">
                  <c:v>6.1533190379792089</c:v>
                </c:pt>
                <c:pt idx="100">
                  <c:v>6.3141269369609967</c:v>
                </c:pt>
                <c:pt idx="101">
                  <c:v>6.4492117282691215</c:v>
                </c:pt>
                <c:pt idx="102">
                  <c:v>6.600231646284521</c:v>
                </c:pt>
                <c:pt idx="103">
                  <c:v>6.7600816035857587</c:v>
                </c:pt>
                <c:pt idx="104">
                  <c:v>6.9671827496356871</c:v>
                </c:pt>
                <c:pt idx="105">
                  <c:v>7.2210939193009969</c:v>
                </c:pt>
                <c:pt idx="106">
                  <c:v>7.4984076328919134</c:v>
                </c:pt>
                <c:pt idx="107">
                  <c:v>7.7679122758706622</c:v>
                </c:pt>
                <c:pt idx="108">
                  <c:v>8.0363372118605572</c:v>
                </c:pt>
                <c:pt idx="109">
                  <c:v>8.2690384221987916</c:v>
                </c:pt>
                <c:pt idx="110">
                  <c:v>8.4311036564154644</c:v>
                </c:pt>
                <c:pt idx="111">
                  <c:v>8.5330246791625832</c:v>
                </c:pt>
                <c:pt idx="112">
                  <c:v>8.5917270637770997</c:v>
                </c:pt>
                <c:pt idx="113">
                  <c:v>8.6398655088174046</c:v>
                </c:pt>
                <c:pt idx="114">
                  <c:v>8.7012424231820482</c:v>
                </c:pt>
                <c:pt idx="115">
                  <c:v>8.7563736988246088</c:v>
                </c:pt>
                <c:pt idx="116">
                  <c:v>8.8229536558545067</c:v>
                </c:pt>
                <c:pt idx="117">
                  <c:v>8.9695176060515376</c:v>
                </c:pt>
                <c:pt idx="118">
                  <c:v>9.1940781561655491</c:v>
                </c:pt>
                <c:pt idx="119">
                  <c:v>9.5047876287607913</c:v>
                </c:pt>
                <c:pt idx="120">
                  <c:v>9.8762784277726361</c:v>
                </c:pt>
                <c:pt idx="121">
                  <c:v>10.232308674367912</c:v>
                </c:pt>
                <c:pt idx="122">
                  <c:v>10.534507372636714</c:v>
                </c:pt>
                <c:pt idx="123">
                  <c:v>10.794045139200085</c:v>
                </c:pt>
                <c:pt idx="124">
                  <c:v>11.048209246213203</c:v>
                </c:pt>
                <c:pt idx="125">
                  <c:v>11.33628481469373</c:v>
                </c:pt>
                <c:pt idx="126">
                  <c:v>11.577485367521822</c:v>
                </c:pt>
                <c:pt idx="127">
                  <c:v>11.716148917182922</c:v>
                </c:pt>
                <c:pt idx="128">
                  <c:v>11.891700037678641</c:v>
                </c:pt>
                <c:pt idx="129">
                  <c:v>12.140788089844193</c:v>
                </c:pt>
                <c:pt idx="130">
                  <c:v>12.423858751674201</c:v>
                </c:pt>
                <c:pt idx="131">
                  <c:v>12.649734703502928</c:v>
                </c:pt>
                <c:pt idx="132">
                  <c:v>12.769391902981742</c:v>
                </c:pt>
                <c:pt idx="133">
                  <c:v>12.895670830429534</c:v>
                </c:pt>
                <c:pt idx="134">
                  <c:v>13.084065106926502</c:v>
                </c:pt>
                <c:pt idx="135">
                  <c:v>13.223204523324286</c:v>
                </c:pt>
                <c:pt idx="136">
                  <c:v>13.333600965872048</c:v>
                </c:pt>
                <c:pt idx="137">
                  <c:v>13.535301618452724</c:v>
                </c:pt>
                <c:pt idx="138">
                  <c:v>13.835812469585903</c:v>
                </c:pt>
                <c:pt idx="139">
                  <c:v>14.228739498389473</c:v>
                </c:pt>
                <c:pt idx="140">
                  <c:v>14.640884236052452</c:v>
                </c:pt>
                <c:pt idx="141">
                  <c:v>15.057131365946114</c:v>
                </c:pt>
                <c:pt idx="142">
                  <c:v>15.460704191766528</c:v>
                </c:pt>
                <c:pt idx="143">
                  <c:v>15.775941894687231</c:v>
                </c:pt>
                <c:pt idx="144">
                  <c:v>15.948840062465569</c:v>
                </c:pt>
                <c:pt idx="145">
                  <c:v>16.053491371091624</c:v>
                </c:pt>
                <c:pt idx="146">
                  <c:v>16.145836899304136</c:v>
                </c:pt>
                <c:pt idx="147">
                  <c:v>16.223429062133953</c:v>
                </c:pt>
                <c:pt idx="148">
                  <c:v>16.335419656426321</c:v>
                </c:pt>
                <c:pt idx="149">
                  <c:v>16.563456618831744</c:v>
                </c:pt>
                <c:pt idx="150">
                  <c:v>16.908902100249939</c:v>
                </c:pt>
                <c:pt idx="151">
                  <c:v>17.230653823329686</c:v>
                </c:pt>
                <c:pt idx="152">
                  <c:v>17.505610206755534</c:v>
                </c:pt>
                <c:pt idx="153">
                  <c:v>17.85555999452917</c:v>
                </c:pt>
                <c:pt idx="154">
                  <c:v>18.308206356509817</c:v>
                </c:pt>
                <c:pt idx="155">
                  <c:v>18.709671986819785</c:v>
                </c:pt>
                <c:pt idx="156">
                  <c:v>18.98109781071064</c:v>
                </c:pt>
                <c:pt idx="157">
                  <c:v>19.177253649772183</c:v>
                </c:pt>
                <c:pt idx="158">
                  <c:v>19.464508115149219</c:v>
                </c:pt>
                <c:pt idx="159">
                  <c:v>19.840565211079404</c:v>
                </c:pt>
                <c:pt idx="160">
                  <c:v>20.232621466576671</c:v>
                </c:pt>
                <c:pt idx="161">
                  <c:v>20.576428185929849</c:v>
                </c:pt>
                <c:pt idx="162">
                  <c:v>20.915773201845862</c:v>
                </c:pt>
                <c:pt idx="163">
                  <c:v>21.211281621999575</c:v>
                </c:pt>
                <c:pt idx="164">
                  <c:v>21.493114379791798</c:v>
                </c:pt>
                <c:pt idx="165">
                  <c:v>21.765658450694737</c:v>
                </c:pt>
                <c:pt idx="166">
                  <c:v>21.94841028995965</c:v>
                </c:pt>
                <c:pt idx="167">
                  <c:v>22.044231746070501</c:v>
                </c:pt>
                <c:pt idx="168">
                  <c:v>22.040808412097306</c:v>
                </c:pt>
                <c:pt idx="169">
                  <c:v>21.873850026002934</c:v>
                </c:pt>
                <c:pt idx="170">
                  <c:v>21.72426180979382</c:v>
                </c:pt>
                <c:pt idx="171">
                  <c:v>21.575251015017844</c:v>
                </c:pt>
                <c:pt idx="172">
                  <c:v>21.357226849829381</c:v>
                </c:pt>
                <c:pt idx="173">
                  <c:v>21.15077062367893</c:v>
                </c:pt>
                <c:pt idx="174">
                  <c:v>20.978225677267734</c:v>
                </c:pt>
                <c:pt idx="175">
                  <c:v>20.976435424579911</c:v>
                </c:pt>
                <c:pt idx="176">
                  <c:v>21.201828736728771</c:v>
                </c:pt>
                <c:pt idx="177">
                  <c:v>21.5245262405329</c:v>
                </c:pt>
                <c:pt idx="178">
                  <c:v>21.923081543789102</c:v>
                </c:pt>
                <c:pt idx="179">
                  <c:v>22.238646605139532</c:v>
                </c:pt>
                <c:pt idx="180">
                  <c:v>22.607033198515662</c:v>
                </c:pt>
                <c:pt idx="181">
                  <c:v>23.023593434421286</c:v>
                </c:pt>
                <c:pt idx="182">
                  <c:v>23.291980827425824</c:v>
                </c:pt>
                <c:pt idx="183">
                  <c:v>23.453699893428229</c:v>
                </c:pt>
                <c:pt idx="184">
                  <c:v>23.578261172042527</c:v>
                </c:pt>
                <c:pt idx="185">
                  <c:v>23.661780955722772</c:v>
                </c:pt>
                <c:pt idx="186">
                  <c:v>23.795480001836403</c:v>
                </c:pt>
                <c:pt idx="187">
                  <c:v>23.68276161865256</c:v>
                </c:pt>
                <c:pt idx="188">
                  <c:v>23.324588887082008</c:v>
                </c:pt>
                <c:pt idx="189">
                  <c:v>23.046422776903405</c:v>
                </c:pt>
                <c:pt idx="190">
                  <c:v>22.921174529807583</c:v>
                </c:pt>
                <c:pt idx="191">
                  <c:v>22.798346494135298</c:v>
                </c:pt>
                <c:pt idx="192">
                  <c:v>22.577868883143413</c:v>
                </c:pt>
                <c:pt idx="193">
                  <c:v>22.30695900954796</c:v>
                </c:pt>
                <c:pt idx="194">
                  <c:v>22.249139366098486</c:v>
                </c:pt>
                <c:pt idx="195">
                  <c:v>22.583989608432795</c:v>
                </c:pt>
                <c:pt idx="196">
                  <c:v>23.419211703303876</c:v>
                </c:pt>
                <c:pt idx="197">
                  <c:v>24.487852523072664</c:v>
                </c:pt>
                <c:pt idx="198">
                  <c:v>25.9019501765165</c:v>
                </c:pt>
                <c:pt idx="199">
                  <c:v>27.961611476137421</c:v>
                </c:pt>
                <c:pt idx="200">
                  <c:v>30.804153177203027</c:v>
                </c:pt>
                <c:pt idx="201">
                  <c:v>34.210636732050638</c:v>
                </c:pt>
                <c:pt idx="202">
                  <c:v>37.727509680408517</c:v>
                </c:pt>
                <c:pt idx="203">
                  <c:v>34.305723533343617</c:v>
                </c:pt>
                <c:pt idx="204">
                  <c:v>29.686564316248557</c:v>
                </c:pt>
                <c:pt idx="205">
                  <c:v>27.658344387862538</c:v>
                </c:pt>
                <c:pt idx="206">
                  <c:v>24.106322143851553</c:v>
                </c:pt>
                <c:pt idx="207">
                  <c:v>19.688562774458457</c:v>
                </c:pt>
                <c:pt idx="208">
                  <c:v>14.696173170514152</c:v>
                </c:pt>
                <c:pt idx="209">
                  <c:v>9.3112291165362233</c:v>
                </c:pt>
                <c:pt idx="210">
                  <c:v>10.338765872687121</c:v>
                </c:pt>
                <c:pt idx="211">
                  <c:v>12.233459001495186</c:v>
                </c:pt>
                <c:pt idx="212">
                  <c:v>11.1283942604659</c:v>
                </c:pt>
                <c:pt idx="213">
                  <c:v>10.910361939541476</c:v>
                </c:pt>
                <c:pt idx="214">
                  <c:v>10.889605002319172</c:v>
                </c:pt>
                <c:pt idx="215">
                  <c:v>10.973819036736312</c:v>
                </c:pt>
                <c:pt idx="216">
                  <c:v>11.069868484444157</c:v>
                </c:pt>
                <c:pt idx="217">
                  <c:v>11.011093295042318</c:v>
                </c:pt>
                <c:pt idx="218">
                  <c:v>10.886551225883736</c:v>
                </c:pt>
                <c:pt idx="219">
                  <c:v>10.79820072807046</c:v>
                </c:pt>
                <c:pt idx="220">
                  <c:v>10.846020364387369</c:v>
                </c:pt>
                <c:pt idx="221">
                  <c:v>10.940050917191536</c:v>
                </c:pt>
                <c:pt idx="222">
                  <c:v>10.886041853625331</c:v>
                </c:pt>
                <c:pt idx="223">
                  <c:v>10.744455228811047</c:v>
                </c:pt>
                <c:pt idx="224">
                  <c:v>10.683839553054511</c:v>
                </c:pt>
                <c:pt idx="225">
                  <c:v>10.690273332743365</c:v>
                </c:pt>
                <c:pt idx="226">
                  <c:v>10.695848759779638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Test!$J$13:$L$13</c:f>
              <c:strCache>
                <c:ptCount val="1"/>
                <c:pt idx="0">
                  <c:v>HF1f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Meas!$J$2:$J$1001</c:f>
              <c:numCache>
                <c:formatCode>General</c:formatCode>
                <c:ptCount val="1000"/>
                <c:pt idx="0">
                  <c:v>0</c:v>
                </c:pt>
                <c:pt idx="1">
                  <c:v>1.0660172454546779</c:v>
                </c:pt>
                <c:pt idx="2">
                  <c:v>1.0252992014277897</c:v>
                </c:pt>
                <c:pt idx="3">
                  <c:v>0.99990239329857145</c:v>
                </c:pt>
                <c:pt idx="4">
                  <c:v>1.0074433476978417</c:v>
                </c:pt>
                <c:pt idx="5">
                  <c:v>1.010318146790262</c:v>
                </c:pt>
                <c:pt idx="6">
                  <c:v>1.0105878521138381</c:v>
                </c:pt>
                <c:pt idx="7">
                  <c:v>1.0144282026980915</c:v>
                </c:pt>
                <c:pt idx="8">
                  <c:v>1.026734580324808</c:v>
                </c:pt>
                <c:pt idx="9">
                  <c:v>1.0348777689683515</c:v>
                </c:pt>
                <c:pt idx="10">
                  <c:v>1.0367715763399306</c:v>
                </c:pt>
                <c:pt idx="11">
                  <c:v>1.0394198778054662</c:v>
                </c:pt>
                <c:pt idx="12">
                  <c:v>1.0323819130298246</c:v>
                </c:pt>
                <c:pt idx="13">
                  <c:v>1.0305161408026675</c:v>
                </c:pt>
                <c:pt idx="14">
                  <c:v>1.0331008697934765</c:v>
                </c:pt>
                <c:pt idx="15">
                  <c:v>1.0100971852578653</c:v>
                </c:pt>
                <c:pt idx="16">
                  <c:v>1.0022540017566168</c:v>
                </c:pt>
                <c:pt idx="17">
                  <c:v>1.0101378481807566</c:v>
                </c:pt>
                <c:pt idx="18">
                  <c:v>1.0037995584156554</c:v>
                </c:pt>
                <c:pt idx="19">
                  <c:v>1.0037798300686323</c:v>
                </c:pt>
                <c:pt idx="20">
                  <c:v>0.99927713335080293</c:v>
                </c:pt>
                <c:pt idx="21">
                  <c:v>0.9860466506936042</c:v>
                </c:pt>
                <c:pt idx="22">
                  <c:v>0.97871594904179182</c:v>
                </c:pt>
                <c:pt idx="23">
                  <c:v>0.97046245377835061</c:v>
                </c:pt>
                <c:pt idx="24">
                  <c:v>0.95659758159633046</c:v>
                </c:pt>
                <c:pt idx="25">
                  <c:v>0.94058912673068884</c:v>
                </c:pt>
                <c:pt idx="26">
                  <c:v>0.93166264320880354</c:v>
                </c:pt>
                <c:pt idx="27">
                  <c:v>0.92118089728503716</c:v>
                </c:pt>
                <c:pt idx="28">
                  <c:v>0.90776285529616862</c:v>
                </c:pt>
                <c:pt idx="29">
                  <c:v>0.89488487210198464</c:v>
                </c:pt>
                <c:pt idx="30">
                  <c:v>0.8758531722224987</c:v>
                </c:pt>
                <c:pt idx="31">
                  <c:v>0.86189914223165831</c:v>
                </c:pt>
                <c:pt idx="32">
                  <c:v>0.84396346399331323</c:v>
                </c:pt>
                <c:pt idx="33">
                  <c:v>0.81567572123008059</c:v>
                </c:pt>
                <c:pt idx="34">
                  <c:v>0.79762572760119466</c:v>
                </c:pt>
                <c:pt idx="35">
                  <c:v>0.7783167599953339</c:v>
                </c:pt>
                <c:pt idx="36">
                  <c:v>0.75734948092963728</c:v>
                </c:pt>
                <c:pt idx="37">
                  <c:v>0.74510886020989664</c:v>
                </c:pt>
                <c:pt idx="38">
                  <c:v>0.72102531552005222</c:v>
                </c:pt>
                <c:pt idx="39">
                  <c:v>0.70627195996730463</c:v>
                </c:pt>
                <c:pt idx="40">
                  <c:v>0.69636411041705071</c:v>
                </c:pt>
                <c:pt idx="41">
                  <c:v>0.67057198765981896</c:v>
                </c:pt>
                <c:pt idx="42">
                  <c:v>0.6535927363511721</c:v>
                </c:pt>
                <c:pt idx="43">
                  <c:v>0.6414959277234763</c:v>
                </c:pt>
                <c:pt idx="44">
                  <c:v>0.62644924132830937</c:v>
                </c:pt>
                <c:pt idx="45">
                  <c:v>0.61704528517746404</c:v>
                </c:pt>
                <c:pt idx="46">
                  <c:v>0.60544470788181459</c:v>
                </c:pt>
                <c:pt idx="47">
                  <c:v>0.59091966823525788</c:v>
                </c:pt>
                <c:pt idx="48">
                  <c:v>0.5884598010455685</c:v>
                </c:pt>
                <c:pt idx="49">
                  <c:v>0.57755104569893156</c:v>
                </c:pt>
                <c:pt idx="50">
                  <c:v>0.55471519980534967</c:v>
                </c:pt>
                <c:pt idx="51">
                  <c:v>0.53335525123387006</c:v>
                </c:pt>
                <c:pt idx="52">
                  <c:v>0.50110740532367526</c:v>
                </c:pt>
                <c:pt idx="53">
                  <c:v>0.45912042484287519</c:v>
                </c:pt>
                <c:pt idx="54">
                  <c:v>0.40715521375959984</c:v>
                </c:pt>
                <c:pt idx="55">
                  <c:v>0.32978744026077067</c:v>
                </c:pt>
                <c:pt idx="56">
                  <c:v>0.2498184769862119</c:v>
                </c:pt>
                <c:pt idx="57">
                  <c:v>0.18619386618916531</c:v>
                </c:pt>
                <c:pt idx="58">
                  <c:v>0.11566014663294839</c:v>
                </c:pt>
                <c:pt idx="59">
                  <c:v>7.2755604566858478E-2</c:v>
                </c:pt>
                <c:pt idx="60">
                  <c:v>5.4599404084862982E-2</c:v>
                </c:pt>
                <c:pt idx="61">
                  <c:v>5.2882494496369468E-2</c:v>
                </c:pt>
                <c:pt idx="62">
                  <c:v>6.7874627316229535E-2</c:v>
                </c:pt>
                <c:pt idx="63">
                  <c:v>9.2198141210393825E-2</c:v>
                </c:pt>
                <c:pt idx="64">
                  <c:v>0.10436439217710469</c:v>
                </c:pt>
                <c:pt idx="65">
                  <c:v>0.1150048415991983</c:v>
                </c:pt>
                <c:pt idx="66">
                  <c:v>0.10079574773466653</c:v>
                </c:pt>
                <c:pt idx="67">
                  <c:v>6.2541079657374002E-2</c:v>
                </c:pt>
                <c:pt idx="68">
                  <c:v>1.6526246413123443E-2</c:v>
                </c:pt>
                <c:pt idx="69">
                  <c:v>-3.1407335358269596E-2</c:v>
                </c:pt>
                <c:pt idx="70">
                  <c:v>-8.5870190420451895E-2</c:v>
                </c:pt>
                <c:pt idx="71">
                  <c:v>-0.13118902994325035</c:v>
                </c:pt>
                <c:pt idx="72">
                  <c:v>-0.18796804341367931</c:v>
                </c:pt>
                <c:pt idx="73">
                  <c:v>-0.2616465050578668</c:v>
                </c:pt>
                <c:pt idx="74">
                  <c:v>-0.33601084222632516</c:v>
                </c:pt>
                <c:pt idx="75">
                  <c:v>-0.42562816121398889</c:v>
                </c:pt>
                <c:pt idx="76">
                  <c:v>-0.5282379355472645</c:v>
                </c:pt>
                <c:pt idx="77">
                  <c:v>-0.6646656047746049</c:v>
                </c:pt>
                <c:pt idx="78">
                  <c:v>-0.81965486955095279</c:v>
                </c:pt>
                <c:pt idx="79">
                  <c:v>-0.91714592385532989</c:v>
                </c:pt>
                <c:pt idx="80">
                  <c:v>-0.97861493808700184</c:v>
                </c:pt>
                <c:pt idx="81">
                  <c:v>-1.0482890277000378</c:v>
                </c:pt>
                <c:pt idx="82">
                  <c:v>-1.092815622859143</c:v>
                </c:pt>
                <c:pt idx="83">
                  <c:v>-1.1081059894466347</c:v>
                </c:pt>
                <c:pt idx="84">
                  <c:v>-1.0668395284345691</c:v>
                </c:pt>
                <c:pt idx="85">
                  <c:v>-0.97580118830916118</c:v>
                </c:pt>
                <c:pt idx="86">
                  <c:v>-0.92867258078016213</c:v>
                </c:pt>
                <c:pt idx="87">
                  <c:v>-0.8669544193214227</c:v>
                </c:pt>
                <c:pt idx="88">
                  <c:v>-0.80010979274879246</c:v>
                </c:pt>
                <c:pt idx="89">
                  <c:v>-0.7537701806379109</c:v>
                </c:pt>
                <c:pt idx="90">
                  <c:v>-0.69634965954319727</c:v>
                </c:pt>
                <c:pt idx="91">
                  <c:v>-0.64848146555465214</c:v>
                </c:pt>
                <c:pt idx="92">
                  <c:v>-0.66766679509943716</c:v>
                </c:pt>
                <c:pt idx="93">
                  <c:v>-0.68651254078948687</c:v>
                </c:pt>
                <c:pt idx="94">
                  <c:v>-0.72664348977380955</c:v>
                </c:pt>
                <c:pt idx="95">
                  <c:v>-0.76281487679999904</c:v>
                </c:pt>
                <c:pt idx="96">
                  <c:v>-0.76576046728871361</c:v>
                </c:pt>
                <c:pt idx="97">
                  <c:v>-0.76997723346924973</c:v>
                </c:pt>
                <c:pt idx="98">
                  <c:v>-0.77589382291400788</c:v>
                </c:pt>
                <c:pt idx="99">
                  <c:v>-0.76212053609751929</c:v>
                </c:pt>
                <c:pt idx="100">
                  <c:v>-0.7499137021016552</c:v>
                </c:pt>
                <c:pt idx="101">
                  <c:v>-0.76466723384577395</c:v>
                </c:pt>
                <c:pt idx="102">
                  <c:v>-0.76033902413953547</c:v>
                </c:pt>
                <c:pt idx="103">
                  <c:v>-0.75986248343877738</c:v>
                </c:pt>
                <c:pt idx="104">
                  <c:v>-0.78251654749635124</c:v>
                </c:pt>
                <c:pt idx="105">
                  <c:v>-0.82280122847014214</c:v>
                </c:pt>
                <c:pt idx="106">
                  <c:v>-0.84767275143523158</c:v>
                </c:pt>
                <c:pt idx="107">
                  <c:v>-0.8515941164554709</c:v>
                </c:pt>
                <c:pt idx="108">
                  <c:v>-0.81356924275853559</c:v>
                </c:pt>
                <c:pt idx="109">
                  <c:v>-0.74097183826838386</c:v>
                </c:pt>
                <c:pt idx="110">
                  <c:v>-0.65905533626387569</c:v>
                </c:pt>
                <c:pt idx="111">
                  <c:v>-0.59927882934290644</c:v>
                </c:pt>
                <c:pt idx="112">
                  <c:v>-0.53726121484437861</c:v>
                </c:pt>
                <c:pt idx="113">
                  <c:v>-0.44777300603689352</c:v>
                </c:pt>
                <c:pt idx="114">
                  <c:v>-0.38334334813983423</c:v>
                </c:pt>
                <c:pt idx="115">
                  <c:v>-0.38422346577543071</c:v>
                </c:pt>
                <c:pt idx="116">
                  <c:v>-0.44684976084469324</c:v>
                </c:pt>
                <c:pt idx="117">
                  <c:v>-0.49744858404294057</c:v>
                </c:pt>
                <c:pt idx="118">
                  <c:v>-0.50136786034151981</c:v>
                </c:pt>
                <c:pt idx="119">
                  <c:v>-0.50929433194812945</c:v>
                </c:pt>
                <c:pt idx="120">
                  <c:v>-0.57231059623162506</c:v>
                </c:pt>
                <c:pt idx="121">
                  <c:v>-0.620429115440843</c:v>
                </c:pt>
                <c:pt idx="122">
                  <c:v>-0.63150876194808581</c:v>
                </c:pt>
                <c:pt idx="123">
                  <c:v>-0.72763166963551285</c:v>
                </c:pt>
                <c:pt idx="124">
                  <c:v>-0.8706336276505835</c:v>
                </c:pt>
                <c:pt idx="125">
                  <c:v>-0.98541804876319439</c:v>
                </c:pt>
                <c:pt idx="126">
                  <c:v>-1.032370646524768</c:v>
                </c:pt>
                <c:pt idx="127">
                  <c:v>-1.0084397076888101</c:v>
                </c:pt>
                <c:pt idx="128">
                  <c:v>-1.0179768293255826</c:v>
                </c:pt>
                <c:pt idx="129">
                  <c:v>-1.0377536575961808</c:v>
                </c:pt>
                <c:pt idx="130">
                  <c:v>-0.90638872473215792</c:v>
                </c:pt>
                <c:pt idx="131">
                  <c:v>-0.7771002628227085</c:v>
                </c:pt>
                <c:pt idx="132">
                  <c:v>-0.74603096386858903</c:v>
                </c:pt>
                <c:pt idx="133">
                  <c:v>-0.73882288999768242</c:v>
                </c:pt>
                <c:pt idx="134">
                  <c:v>-0.77284838362908881</c:v>
                </c:pt>
                <c:pt idx="135">
                  <c:v>-0.78746233042887859</c:v>
                </c:pt>
                <c:pt idx="136">
                  <c:v>-0.79762011082169992</c:v>
                </c:pt>
                <c:pt idx="137">
                  <c:v>-0.91207868661711367</c:v>
                </c:pt>
                <c:pt idx="138">
                  <c:v>-1.0251392203190848</c:v>
                </c:pt>
                <c:pt idx="139">
                  <c:v>-1.0074757463430857</c:v>
                </c:pt>
                <c:pt idx="140">
                  <c:v>-0.96861953859995753</c:v>
                </c:pt>
                <c:pt idx="141">
                  <c:v>-0.92584587507845928</c:v>
                </c:pt>
                <c:pt idx="142">
                  <c:v>-0.85954936315787811</c:v>
                </c:pt>
                <c:pt idx="143">
                  <c:v>-0.75879557292430933</c:v>
                </c:pt>
                <c:pt idx="144">
                  <c:v>-0.56371794206821879</c:v>
                </c:pt>
                <c:pt idx="145">
                  <c:v>-0.3358492125339409</c:v>
                </c:pt>
                <c:pt idx="146">
                  <c:v>-0.19481788338356537</c:v>
                </c:pt>
                <c:pt idx="147">
                  <c:v>-0.12285783370299572</c:v>
                </c:pt>
                <c:pt idx="148">
                  <c:v>-3.8687385161058171E-2</c:v>
                </c:pt>
                <c:pt idx="149">
                  <c:v>3.0347750320947629E-2</c:v>
                </c:pt>
                <c:pt idx="150">
                  <c:v>8.3746124465405344E-2</c:v>
                </c:pt>
                <c:pt idx="151">
                  <c:v>0.10484875912357831</c:v>
                </c:pt>
                <c:pt idx="152">
                  <c:v>0.11907593382391231</c:v>
                </c:pt>
                <c:pt idx="153">
                  <c:v>0.18364425622517164</c:v>
                </c:pt>
                <c:pt idx="154">
                  <c:v>0.31388759946163913</c:v>
                </c:pt>
                <c:pt idx="155">
                  <c:v>0.46791529760912182</c:v>
                </c:pt>
                <c:pt idx="156">
                  <c:v>0.66713188688438074</c:v>
                </c:pt>
                <c:pt idx="157">
                  <c:v>0.88989850469399934</c:v>
                </c:pt>
                <c:pt idx="158">
                  <c:v>1.1316644022282827</c:v>
                </c:pt>
                <c:pt idx="159">
                  <c:v>1.3610196766975164</c:v>
                </c:pt>
                <c:pt idx="160">
                  <c:v>1.6297696471269785</c:v>
                </c:pt>
                <c:pt idx="161">
                  <c:v>1.9176266074441011</c:v>
                </c:pt>
                <c:pt idx="162">
                  <c:v>2.2347109995282333</c:v>
                </c:pt>
                <c:pt idx="163">
                  <c:v>2.5636604988370166</c:v>
                </c:pt>
                <c:pt idx="164">
                  <c:v>2.9035702896814959</c:v>
                </c:pt>
                <c:pt idx="165">
                  <c:v>3.25382220700119</c:v>
                </c:pt>
                <c:pt idx="166">
                  <c:v>3.6228751456201116</c:v>
                </c:pt>
                <c:pt idx="167">
                  <c:v>3.951449712642888</c:v>
                </c:pt>
                <c:pt idx="168">
                  <c:v>4.2559526275085</c:v>
                </c:pt>
                <c:pt idx="169">
                  <c:v>4.4693500681529637</c:v>
                </c:pt>
                <c:pt idx="170">
                  <c:v>4.6499130380730636</c:v>
                </c:pt>
                <c:pt idx="171">
                  <c:v>4.831908584449617</c:v>
                </c:pt>
                <c:pt idx="172">
                  <c:v>4.9937313255363138</c:v>
                </c:pt>
                <c:pt idx="173">
                  <c:v>5.2481652759427133</c:v>
                </c:pt>
                <c:pt idx="174">
                  <c:v>5.6373882248606906</c:v>
                </c:pt>
                <c:pt idx="175">
                  <c:v>6.0511221617471147</c:v>
                </c:pt>
                <c:pt idx="176">
                  <c:v>6.4577109657042469</c:v>
                </c:pt>
                <c:pt idx="177">
                  <c:v>6.8780462322512923</c:v>
                </c:pt>
                <c:pt idx="178">
                  <c:v>7.3360515719394925</c:v>
                </c:pt>
                <c:pt idx="179">
                  <c:v>7.7641338781805</c:v>
                </c:pt>
                <c:pt idx="180">
                  <c:v>8.1917396515103409</c:v>
                </c:pt>
                <c:pt idx="181">
                  <c:v>8.6978403604929007</c:v>
                </c:pt>
                <c:pt idx="182">
                  <c:v>9.5221575658608959</c:v>
                </c:pt>
                <c:pt idx="183">
                  <c:v>10.824071672335746</c:v>
                </c:pt>
                <c:pt idx="184">
                  <c:v>12.442144260697077</c:v>
                </c:pt>
                <c:pt idx="185">
                  <c:v>14.218493099400709</c:v>
                </c:pt>
                <c:pt idx="186">
                  <c:v>16.221591695975842</c:v>
                </c:pt>
                <c:pt idx="187">
                  <c:v>18.426259509051071</c:v>
                </c:pt>
                <c:pt idx="188">
                  <c:v>20.785537554166833</c:v>
                </c:pt>
                <c:pt idx="189">
                  <c:v>23.193853959305017</c:v>
                </c:pt>
                <c:pt idx="190">
                  <c:v>25.770742002140594</c:v>
                </c:pt>
                <c:pt idx="191">
                  <c:v>28.679209868594125</c:v>
                </c:pt>
                <c:pt idx="192">
                  <c:v>31.985681227428934</c:v>
                </c:pt>
                <c:pt idx="193">
                  <c:v>35.509663274128691</c:v>
                </c:pt>
                <c:pt idx="194">
                  <c:v>38.839447539795337</c:v>
                </c:pt>
                <c:pt idx="195">
                  <c:v>41.784992722218135</c:v>
                </c:pt>
                <c:pt idx="196">
                  <c:v>44.576075857554386</c:v>
                </c:pt>
                <c:pt idx="197">
                  <c:v>47.09913274906571</c:v>
                </c:pt>
                <c:pt idx="198">
                  <c:v>49.331591604202288</c:v>
                </c:pt>
                <c:pt idx="199">
                  <c:v>51.42577365176129</c:v>
                </c:pt>
                <c:pt idx="200">
                  <c:v>53.692874201680503</c:v>
                </c:pt>
                <c:pt idx="201">
                  <c:v>56.258355665436078</c:v>
                </c:pt>
                <c:pt idx="202">
                  <c:v>59.218716920455229</c:v>
                </c:pt>
                <c:pt idx="203">
                  <c:v>61.247168203247938</c:v>
                </c:pt>
                <c:pt idx="204">
                  <c:v>60.637790229365272</c:v>
                </c:pt>
                <c:pt idx="205">
                  <c:v>57.665348391556485</c:v>
                </c:pt>
                <c:pt idx="206">
                  <c:v>53.257889617483059</c:v>
                </c:pt>
                <c:pt idx="207">
                  <c:v>48.174234118849263</c:v>
                </c:pt>
                <c:pt idx="208">
                  <c:v>42.671519637667188</c:v>
                </c:pt>
                <c:pt idx="209">
                  <c:v>36.618116117572406</c:v>
                </c:pt>
                <c:pt idx="210">
                  <c:v>31.200112954740625</c:v>
                </c:pt>
                <c:pt idx="211">
                  <c:v>27.955987761384296</c:v>
                </c:pt>
                <c:pt idx="212">
                  <c:v>26.44727274126015</c:v>
                </c:pt>
                <c:pt idx="213">
                  <c:v>25.450994041794981</c:v>
                </c:pt>
                <c:pt idx="214">
                  <c:v>24.254758668850194</c:v>
                </c:pt>
                <c:pt idx="215">
                  <c:v>23.024978623885321</c:v>
                </c:pt>
                <c:pt idx="216">
                  <c:v>20.964462440059112</c:v>
                </c:pt>
                <c:pt idx="217">
                  <c:v>18.30496334318909</c:v>
                </c:pt>
                <c:pt idx="218">
                  <c:v>16.131553511185697</c:v>
                </c:pt>
                <c:pt idx="219">
                  <c:v>14.358175380437823</c:v>
                </c:pt>
                <c:pt idx="220">
                  <c:v>13.178914630225906</c:v>
                </c:pt>
                <c:pt idx="221">
                  <c:v>12.242048329790077</c:v>
                </c:pt>
                <c:pt idx="222">
                  <c:v>13.320895663488104</c:v>
                </c:pt>
                <c:pt idx="223">
                  <c:v>15.92599389028017</c:v>
                </c:pt>
                <c:pt idx="224">
                  <c:v>17.616622335996695</c:v>
                </c:pt>
                <c:pt idx="225">
                  <c:v>18.488586318789231</c:v>
                </c:pt>
                <c:pt idx="226">
                  <c:v>19.137632058713383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Test!$J$19:$L$19</c:f>
              <c:strCache>
                <c:ptCount val="1"/>
                <c:pt idx="0">
                  <c:v>VF2f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Meas!$P$2:$P$1001</c:f>
              <c:numCache>
                <c:formatCode>General</c:formatCode>
                <c:ptCount val="1000"/>
                <c:pt idx="0">
                  <c:v>0</c:v>
                </c:pt>
                <c:pt idx="1">
                  <c:v>0.39142701985694606</c:v>
                </c:pt>
                <c:pt idx="2">
                  <c:v>0.36872293739330997</c:v>
                </c:pt>
                <c:pt idx="3">
                  <c:v>0.36538002353694338</c:v>
                </c:pt>
                <c:pt idx="4">
                  <c:v>0.39601651718252179</c:v>
                </c:pt>
                <c:pt idx="5">
                  <c:v>0.40479931503511069</c:v>
                </c:pt>
                <c:pt idx="6">
                  <c:v>0.38635007626727108</c:v>
                </c:pt>
                <c:pt idx="7">
                  <c:v>0.37890224094509056</c:v>
                </c:pt>
                <c:pt idx="8">
                  <c:v>0.37912441624043647</c:v>
                </c:pt>
                <c:pt idx="9">
                  <c:v>0.3888475122182754</c:v>
                </c:pt>
                <c:pt idx="10">
                  <c:v>0.39531927887910345</c:v>
                </c:pt>
                <c:pt idx="11">
                  <c:v>0.37975088153325764</c:v>
                </c:pt>
                <c:pt idx="12">
                  <c:v>0.36861780412671558</c:v>
                </c:pt>
                <c:pt idx="13">
                  <c:v>0.38086094634771361</c:v>
                </c:pt>
                <c:pt idx="14">
                  <c:v>0.39022274529444001</c:v>
                </c:pt>
                <c:pt idx="15">
                  <c:v>0.38976351057755221</c:v>
                </c:pt>
                <c:pt idx="16">
                  <c:v>0.38469980554232014</c:v>
                </c:pt>
                <c:pt idx="17">
                  <c:v>0.37801526931530133</c:v>
                </c:pt>
                <c:pt idx="18">
                  <c:v>0.37430339854949185</c:v>
                </c:pt>
                <c:pt idx="19">
                  <c:v>0.3747438674530198</c:v>
                </c:pt>
                <c:pt idx="20">
                  <c:v>0.37622002155208378</c:v>
                </c:pt>
                <c:pt idx="21">
                  <c:v>0.37552056581725274</c:v>
                </c:pt>
                <c:pt idx="22">
                  <c:v>0.36649062518051373</c:v>
                </c:pt>
                <c:pt idx="23">
                  <c:v>0.35796427392893337</c:v>
                </c:pt>
                <c:pt idx="24">
                  <c:v>0.35999944358402802</c:v>
                </c:pt>
                <c:pt idx="25">
                  <c:v>0.36086713138276566</c:v>
                </c:pt>
                <c:pt idx="26">
                  <c:v>0.35576728135432134</c:v>
                </c:pt>
                <c:pt idx="27">
                  <c:v>0.34035497026261968</c:v>
                </c:pt>
                <c:pt idx="28">
                  <c:v>0.32853727717441439</c:v>
                </c:pt>
                <c:pt idx="29">
                  <c:v>0.32365048210787772</c:v>
                </c:pt>
                <c:pt idx="30">
                  <c:v>0.31818638517112285</c:v>
                </c:pt>
                <c:pt idx="31">
                  <c:v>0.31397777849677672</c:v>
                </c:pt>
                <c:pt idx="32">
                  <c:v>0.29852678855248599</c:v>
                </c:pt>
                <c:pt idx="33">
                  <c:v>0.27909525475521424</c:v>
                </c:pt>
                <c:pt idx="34">
                  <c:v>0.27558205254146484</c:v>
                </c:pt>
                <c:pt idx="35">
                  <c:v>0.26770946614560137</c:v>
                </c:pt>
                <c:pt idx="36">
                  <c:v>0.26029697591091588</c:v>
                </c:pt>
                <c:pt idx="37">
                  <c:v>0.26026005966697979</c:v>
                </c:pt>
                <c:pt idx="38">
                  <c:v>0.2341479295506442</c:v>
                </c:pt>
                <c:pt idx="39">
                  <c:v>0.21919824922849024</c:v>
                </c:pt>
                <c:pt idx="40">
                  <c:v>0.22258894203360929</c:v>
                </c:pt>
                <c:pt idx="41">
                  <c:v>0.21415234901045629</c:v>
                </c:pt>
                <c:pt idx="42">
                  <c:v>0.20252619771905286</c:v>
                </c:pt>
                <c:pt idx="43">
                  <c:v>0.18472042140545689</c:v>
                </c:pt>
                <c:pt idx="44">
                  <c:v>0.16364743005628649</c:v>
                </c:pt>
                <c:pt idx="45">
                  <c:v>0.1645761387546916</c:v>
                </c:pt>
                <c:pt idx="46">
                  <c:v>0.16344727999708658</c:v>
                </c:pt>
                <c:pt idx="47">
                  <c:v>0.14869148386973846</c:v>
                </c:pt>
                <c:pt idx="48">
                  <c:v>0.13449845295556387</c:v>
                </c:pt>
                <c:pt idx="49">
                  <c:v>0.1223132695098935</c:v>
                </c:pt>
                <c:pt idx="50">
                  <c:v>0.11291500526457483</c:v>
                </c:pt>
                <c:pt idx="51">
                  <c:v>0.10513570011637122</c:v>
                </c:pt>
                <c:pt idx="52">
                  <c:v>9.0049730657047994E-2</c:v>
                </c:pt>
                <c:pt idx="53">
                  <c:v>8.5050245996419527E-2</c:v>
                </c:pt>
                <c:pt idx="54">
                  <c:v>7.7547298018946068E-2</c:v>
                </c:pt>
                <c:pt idx="55">
                  <c:v>6.4154302401638025E-2</c:v>
                </c:pt>
                <c:pt idx="56">
                  <c:v>5.5384590225847144E-2</c:v>
                </c:pt>
                <c:pt idx="57">
                  <c:v>5.8775303282465732E-2</c:v>
                </c:pt>
                <c:pt idx="58">
                  <c:v>5.7619516031036058E-2</c:v>
                </c:pt>
                <c:pt idx="59">
                  <c:v>5.1366449576033132E-2</c:v>
                </c:pt>
                <c:pt idx="60">
                  <c:v>5.3509460338326979E-2</c:v>
                </c:pt>
                <c:pt idx="61">
                  <c:v>6.0682723218725483E-2</c:v>
                </c:pt>
                <c:pt idx="62">
                  <c:v>7.8770116909572654E-2</c:v>
                </c:pt>
                <c:pt idx="63">
                  <c:v>0.10007684621240011</c:v>
                </c:pt>
                <c:pt idx="64">
                  <c:v>0.11485890168688959</c:v>
                </c:pt>
                <c:pt idx="65">
                  <c:v>0.13015633281633029</c:v>
                </c:pt>
                <c:pt idx="66">
                  <c:v>0.15442856852803802</c:v>
                </c:pt>
                <c:pt idx="67">
                  <c:v>0.16231911749794192</c:v>
                </c:pt>
                <c:pt idx="68">
                  <c:v>0.16194995699511833</c:v>
                </c:pt>
                <c:pt idx="69">
                  <c:v>0.15360966759564929</c:v>
                </c:pt>
                <c:pt idx="70">
                  <c:v>0.14131608187444555</c:v>
                </c:pt>
                <c:pt idx="71">
                  <c:v>0.11805188585541994</c:v>
                </c:pt>
                <c:pt idx="72">
                  <c:v>0.10457868608473611</c:v>
                </c:pt>
                <c:pt idx="73">
                  <c:v>7.413836886804813E-2</c:v>
                </c:pt>
                <c:pt idx="74">
                  <c:v>3.2445122130649429E-2</c:v>
                </c:pt>
                <c:pt idx="75">
                  <c:v>-1.5450055239436624E-4</c:v>
                </c:pt>
                <c:pt idx="76">
                  <c:v>-3.3330102197883148E-2</c:v>
                </c:pt>
                <c:pt idx="77">
                  <c:v>-6.8521194552344469E-2</c:v>
                </c:pt>
                <c:pt idx="78">
                  <c:v>-7.9487393191667893E-2</c:v>
                </c:pt>
                <c:pt idx="79">
                  <c:v>-0.10575375907869887</c:v>
                </c:pt>
                <c:pt idx="80">
                  <c:v>-0.12055174243180315</c:v>
                </c:pt>
                <c:pt idx="81">
                  <c:v>-0.11236953299473847</c:v>
                </c:pt>
                <c:pt idx="82">
                  <c:v>-0.10713005515606848</c:v>
                </c:pt>
                <c:pt idx="83">
                  <c:v>-9.1801249090763065E-2</c:v>
                </c:pt>
                <c:pt idx="84">
                  <c:v>-9.0207391408675466E-2</c:v>
                </c:pt>
                <c:pt idx="85">
                  <c:v>-0.10677207247574752</c:v>
                </c:pt>
                <c:pt idx="86">
                  <c:v>-0.12080064963731306</c:v>
                </c:pt>
                <c:pt idx="87">
                  <c:v>-0.12084977013440344</c:v>
                </c:pt>
                <c:pt idx="88">
                  <c:v>-0.11938711077142809</c:v>
                </c:pt>
                <c:pt idx="89">
                  <c:v>-0.1164441334338721</c:v>
                </c:pt>
                <c:pt idx="90">
                  <c:v>-0.1221578105528008</c:v>
                </c:pt>
                <c:pt idx="91">
                  <c:v>-0.10782793244554852</c:v>
                </c:pt>
                <c:pt idx="92">
                  <c:v>-8.3637991729290997E-2</c:v>
                </c:pt>
                <c:pt idx="93">
                  <c:v>-3.3800873236842055E-2</c:v>
                </c:pt>
                <c:pt idx="94">
                  <c:v>3.8910722385323204E-3</c:v>
                </c:pt>
                <c:pt idx="95">
                  <c:v>2.9285950587620631E-2</c:v>
                </c:pt>
                <c:pt idx="96">
                  <c:v>7.823770547970052E-2</c:v>
                </c:pt>
                <c:pt idx="97">
                  <c:v>0.17051791139809774</c:v>
                </c:pt>
                <c:pt idx="98">
                  <c:v>0.27439693763767087</c:v>
                </c:pt>
                <c:pt idx="99">
                  <c:v>0.38532186778224081</c:v>
                </c:pt>
                <c:pt idx="100">
                  <c:v>0.48258486377543292</c:v>
                </c:pt>
                <c:pt idx="101">
                  <c:v>0.58640027315802123</c:v>
                </c:pt>
                <c:pt idx="102">
                  <c:v>0.70812971510799472</c:v>
                </c:pt>
                <c:pt idx="103">
                  <c:v>0.83320293201937667</c:v>
                </c:pt>
                <c:pt idx="104">
                  <c:v>0.94171464299588392</c:v>
                </c:pt>
                <c:pt idx="105">
                  <c:v>1.0727488822858444</c:v>
                </c:pt>
                <c:pt idx="106">
                  <c:v>1.212936998670834</c:v>
                </c:pt>
                <c:pt idx="107">
                  <c:v>1.3527961227091809</c:v>
                </c:pt>
                <c:pt idx="108">
                  <c:v>1.4934750407812807</c:v>
                </c:pt>
                <c:pt idx="109">
                  <c:v>1.6274833361349721</c:v>
                </c:pt>
                <c:pt idx="110">
                  <c:v>1.7502528986532619</c:v>
                </c:pt>
                <c:pt idx="111">
                  <c:v>1.855579354761338</c:v>
                </c:pt>
                <c:pt idx="112">
                  <c:v>1.9283658133793382</c:v>
                </c:pt>
                <c:pt idx="113">
                  <c:v>1.997521351122177</c:v>
                </c:pt>
                <c:pt idx="114">
                  <c:v>2.0688957610214871</c:v>
                </c:pt>
                <c:pt idx="115">
                  <c:v>2.1382169352459801</c:v>
                </c:pt>
                <c:pt idx="116">
                  <c:v>2.181941724010128</c:v>
                </c:pt>
                <c:pt idx="117">
                  <c:v>2.2150760634892221</c:v>
                </c:pt>
                <c:pt idx="118">
                  <c:v>2.244418422755674</c:v>
                </c:pt>
                <c:pt idx="119">
                  <c:v>2.2842903921929998</c:v>
                </c:pt>
                <c:pt idx="120">
                  <c:v>2.3315569493876178</c:v>
                </c:pt>
                <c:pt idx="121">
                  <c:v>2.3865801129667186</c:v>
                </c:pt>
                <c:pt idx="122">
                  <c:v>2.4444993363682692</c:v>
                </c:pt>
                <c:pt idx="123">
                  <c:v>2.5465122994125977</c:v>
                </c:pt>
                <c:pt idx="124">
                  <c:v>2.6641799963153159</c:v>
                </c:pt>
                <c:pt idx="125">
                  <c:v>2.7867772663418813</c:v>
                </c:pt>
                <c:pt idx="126">
                  <c:v>2.8940953137206136</c:v>
                </c:pt>
                <c:pt idx="127">
                  <c:v>2.9833312707777178</c:v>
                </c:pt>
                <c:pt idx="128">
                  <c:v>3.0620372999163599</c:v>
                </c:pt>
                <c:pt idx="129">
                  <c:v>3.1552947950764567</c:v>
                </c:pt>
                <c:pt idx="130">
                  <c:v>3.2217538241952028</c:v>
                </c:pt>
                <c:pt idx="131">
                  <c:v>3.2705569052030841</c:v>
                </c:pt>
                <c:pt idx="132">
                  <c:v>3.3255063407311214</c:v>
                </c:pt>
                <c:pt idx="133">
                  <c:v>3.3836999175274771</c:v>
                </c:pt>
                <c:pt idx="134">
                  <c:v>3.4566072855382708</c:v>
                </c:pt>
                <c:pt idx="135">
                  <c:v>3.5486033551391616</c:v>
                </c:pt>
                <c:pt idx="136">
                  <c:v>3.635967768775267</c:v>
                </c:pt>
                <c:pt idx="137">
                  <c:v>3.7521144832908191</c:v>
                </c:pt>
                <c:pt idx="138">
                  <c:v>3.8920040559115625</c:v>
                </c:pt>
                <c:pt idx="139">
                  <c:v>4.032872899960835</c:v>
                </c:pt>
                <c:pt idx="140">
                  <c:v>4.1711027858534448</c:v>
                </c:pt>
                <c:pt idx="141">
                  <c:v>4.2737749054628491</c:v>
                </c:pt>
                <c:pt idx="142">
                  <c:v>4.3552611373333487</c:v>
                </c:pt>
                <c:pt idx="143">
                  <c:v>4.4414133315357924</c:v>
                </c:pt>
                <c:pt idx="144">
                  <c:v>4.5177982866887101</c:v>
                </c:pt>
                <c:pt idx="145">
                  <c:v>4.5927559885500342</c:v>
                </c:pt>
                <c:pt idx="146">
                  <c:v>4.6743205744226648</c:v>
                </c:pt>
                <c:pt idx="147">
                  <c:v>4.7587216087399247</c:v>
                </c:pt>
                <c:pt idx="148">
                  <c:v>4.8725614589542179</c:v>
                </c:pt>
                <c:pt idx="149">
                  <c:v>4.9856205982112991</c:v>
                </c:pt>
                <c:pt idx="150">
                  <c:v>5.0870556252025301</c:v>
                </c:pt>
                <c:pt idx="151">
                  <c:v>5.1827718362819679</c:v>
                </c:pt>
                <c:pt idx="152">
                  <c:v>5.2837557413381333</c:v>
                </c:pt>
                <c:pt idx="153">
                  <c:v>5.3829374141756148</c:v>
                </c:pt>
                <c:pt idx="154">
                  <c:v>5.4722717693624015</c:v>
                </c:pt>
                <c:pt idx="155">
                  <c:v>5.5637149393715859</c:v>
                </c:pt>
                <c:pt idx="156">
                  <c:v>5.6589678174732185</c:v>
                </c:pt>
                <c:pt idx="157">
                  <c:v>5.7765147240067325</c:v>
                </c:pt>
                <c:pt idx="158">
                  <c:v>5.8946352246777645</c:v>
                </c:pt>
                <c:pt idx="159">
                  <c:v>6.0462984880950872</c:v>
                </c:pt>
                <c:pt idx="160">
                  <c:v>6.21922545236096</c:v>
                </c:pt>
                <c:pt idx="161">
                  <c:v>6.4276338548112646</c:v>
                </c:pt>
                <c:pt idx="162">
                  <c:v>6.6235601891427951</c:v>
                </c:pt>
                <c:pt idx="163">
                  <c:v>6.8251422867087683</c:v>
                </c:pt>
                <c:pt idx="164">
                  <c:v>6.9805665843983649</c:v>
                </c:pt>
                <c:pt idx="165">
                  <c:v>7.1552496539389399</c:v>
                </c:pt>
                <c:pt idx="166">
                  <c:v>7.3095540066853895</c:v>
                </c:pt>
                <c:pt idx="167">
                  <c:v>7.4550107144623183</c:v>
                </c:pt>
                <c:pt idx="168">
                  <c:v>7.5246077472635751</c:v>
                </c:pt>
                <c:pt idx="169">
                  <c:v>7.5250356595267229</c:v>
                </c:pt>
                <c:pt idx="170">
                  <c:v>7.476026612692146</c:v>
                </c:pt>
                <c:pt idx="171">
                  <c:v>7.4669233535657886</c:v>
                </c:pt>
                <c:pt idx="172">
                  <c:v>7.4476374082185544</c:v>
                </c:pt>
                <c:pt idx="173">
                  <c:v>7.4363031263278758</c:v>
                </c:pt>
                <c:pt idx="174">
                  <c:v>7.4780417567657249</c:v>
                </c:pt>
                <c:pt idx="175">
                  <c:v>7.6369290690679863</c:v>
                </c:pt>
                <c:pt idx="176">
                  <c:v>7.9143711205950122</c:v>
                </c:pt>
                <c:pt idx="177">
                  <c:v>8.2272131460586557</c:v>
                </c:pt>
                <c:pt idx="178">
                  <c:v>8.5145277367028545</c:v>
                </c:pt>
                <c:pt idx="179">
                  <c:v>8.7265010050567877</c:v>
                </c:pt>
                <c:pt idx="180">
                  <c:v>8.8284018830930595</c:v>
                </c:pt>
                <c:pt idx="181">
                  <c:v>8.828758745965553</c:v>
                </c:pt>
                <c:pt idx="182">
                  <c:v>8.816014308940165</c:v>
                </c:pt>
                <c:pt idx="183">
                  <c:v>8.803836915217909</c:v>
                </c:pt>
                <c:pt idx="184">
                  <c:v>8.8647013846494271</c:v>
                </c:pt>
                <c:pt idx="185">
                  <c:v>8.9641763650188402</c:v>
                </c:pt>
                <c:pt idx="186">
                  <c:v>9.1319995966167831</c:v>
                </c:pt>
                <c:pt idx="187">
                  <c:v>9.3919689899289249</c:v>
                </c:pt>
                <c:pt idx="188">
                  <c:v>9.6975396654743111</c:v>
                </c:pt>
                <c:pt idx="189">
                  <c:v>10.04201884786289</c:v>
                </c:pt>
                <c:pt idx="190">
                  <c:v>10.442194302975883</c:v>
                </c:pt>
                <c:pt idx="191">
                  <c:v>10.759687991622958</c:v>
                </c:pt>
                <c:pt idx="192">
                  <c:v>10.980548321903353</c:v>
                </c:pt>
                <c:pt idx="193">
                  <c:v>11.205288372728017</c:v>
                </c:pt>
                <c:pt idx="194">
                  <c:v>11.479731377370666</c:v>
                </c:pt>
                <c:pt idx="195">
                  <c:v>11.820156737721474</c:v>
                </c:pt>
                <c:pt idx="196">
                  <c:v>12.099997462083762</c:v>
                </c:pt>
                <c:pt idx="197">
                  <c:v>12.305137883217302</c:v>
                </c:pt>
                <c:pt idx="198">
                  <c:v>12.593269351311296</c:v>
                </c:pt>
                <c:pt idx="199">
                  <c:v>13.034050391415636</c:v>
                </c:pt>
                <c:pt idx="200">
                  <c:v>13.644860867512181</c:v>
                </c:pt>
                <c:pt idx="201">
                  <c:v>14.411358681987176</c:v>
                </c:pt>
                <c:pt idx="202">
                  <c:v>15.296943449731755</c:v>
                </c:pt>
                <c:pt idx="203">
                  <c:v>16.89554548546257</c:v>
                </c:pt>
                <c:pt idx="204">
                  <c:v>18.015312422659878</c:v>
                </c:pt>
                <c:pt idx="205">
                  <c:v>18.789211847717951</c:v>
                </c:pt>
                <c:pt idx="206">
                  <c:v>18.945525414681189</c:v>
                </c:pt>
                <c:pt idx="207">
                  <c:v>18.618477800454492</c:v>
                </c:pt>
                <c:pt idx="208">
                  <c:v>17.782832022108984</c:v>
                </c:pt>
                <c:pt idx="209">
                  <c:v>16.68559828006272</c:v>
                </c:pt>
                <c:pt idx="210">
                  <c:v>14.777320687734464</c:v>
                </c:pt>
                <c:pt idx="211">
                  <c:v>13.160124797014413</c:v>
                </c:pt>
                <c:pt idx="212">
                  <c:v>11.580587548039119</c:v>
                </c:pt>
                <c:pt idx="213">
                  <c:v>10.275629097378268</c:v>
                </c:pt>
                <c:pt idx="214">
                  <c:v>9.1355637433798442</c:v>
                </c:pt>
                <c:pt idx="215">
                  <c:v>8.1851529156458174</c:v>
                </c:pt>
                <c:pt idx="216">
                  <c:v>7.1459804922498478</c:v>
                </c:pt>
                <c:pt idx="217">
                  <c:v>6.0774935668064503</c:v>
                </c:pt>
                <c:pt idx="218">
                  <c:v>5.1945456067083127</c:v>
                </c:pt>
                <c:pt idx="219">
                  <c:v>4.6087953971926146</c:v>
                </c:pt>
                <c:pt idx="220">
                  <c:v>4.3102611190587856</c:v>
                </c:pt>
                <c:pt idx="221">
                  <c:v>4.1516476818152093</c:v>
                </c:pt>
                <c:pt idx="222">
                  <c:v>4.07139725102867</c:v>
                </c:pt>
                <c:pt idx="223">
                  <c:v>4.1306740962065014</c:v>
                </c:pt>
                <c:pt idx="224">
                  <c:v>4.272620978889373</c:v>
                </c:pt>
                <c:pt idx="225">
                  <c:v>4.3905168276958007</c:v>
                </c:pt>
                <c:pt idx="226">
                  <c:v>4.4229134831383581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Test!$J$20:$L$20</c:f>
              <c:strCache>
                <c:ptCount val="1"/>
                <c:pt idx="0">
                  <c:v>HF2f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Meas!$Q$2:$Q$1001</c:f>
              <c:numCache>
                <c:formatCode>General</c:formatCode>
                <c:ptCount val="1000"/>
                <c:pt idx="0">
                  <c:v>0</c:v>
                </c:pt>
                <c:pt idx="1">
                  <c:v>0.39725136261404426</c:v>
                </c:pt>
                <c:pt idx="2">
                  <c:v>0.38021240241178045</c:v>
                </c:pt>
                <c:pt idx="3">
                  <c:v>0.37038693092077529</c:v>
                </c:pt>
                <c:pt idx="4">
                  <c:v>0.34374293688836693</c:v>
                </c:pt>
                <c:pt idx="5">
                  <c:v>0.31862778612749099</c:v>
                </c:pt>
                <c:pt idx="6">
                  <c:v>0.32322046612385114</c:v>
                </c:pt>
                <c:pt idx="7">
                  <c:v>0.32386678124435136</c:v>
                </c:pt>
                <c:pt idx="8">
                  <c:v>0.31072888499522516</c:v>
                </c:pt>
                <c:pt idx="9">
                  <c:v>0.29906781181683417</c:v>
                </c:pt>
                <c:pt idx="10">
                  <c:v>0.29118574647407741</c:v>
                </c:pt>
                <c:pt idx="11">
                  <c:v>0.29953324093303141</c:v>
                </c:pt>
                <c:pt idx="12">
                  <c:v>0.30836790945354819</c:v>
                </c:pt>
                <c:pt idx="13">
                  <c:v>0.3025942826568469</c:v>
                </c:pt>
                <c:pt idx="14">
                  <c:v>0.30108889606962014</c:v>
                </c:pt>
                <c:pt idx="15">
                  <c:v>0.30279378126357026</c:v>
                </c:pt>
                <c:pt idx="16">
                  <c:v>0.30652892094784212</c:v>
                </c:pt>
                <c:pt idx="17">
                  <c:v>0.30654518780236878</c:v>
                </c:pt>
                <c:pt idx="18">
                  <c:v>0.30216314959055957</c:v>
                </c:pt>
                <c:pt idx="19">
                  <c:v>0.30153092832517181</c:v>
                </c:pt>
                <c:pt idx="20">
                  <c:v>0.30235662040006211</c:v>
                </c:pt>
                <c:pt idx="21">
                  <c:v>0.30189393037103279</c:v>
                </c:pt>
                <c:pt idx="22">
                  <c:v>0.29754802989132506</c:v>
                </c:pt>
                <c:pt idx="23">
                  <c:v>0.28767807105199344</c:v>
                </c:pt>
                <c:pt idx="24">
                  <c:v>0.27960830725815428</c:v>
                </c:pt>
                <c:pt idx="25">
                  <c:v>0.27630178733041261</c:v>
                </c:pt>
                <c:pt idx="26">
                  <c:v>0.27111001904790016</c:v>
                </c:pt>
                <c:pt idx="27">
                  <c:v>0.26078117769900266</c:v>
                </c:pt>
                <c:pt idx="28">
                  <c:v>0.25437354879084217</c:v>
                </c:pt>
                <c:pt idx="29">
                  <c:v>0.24546153335500012</c:v>
                </c:pt>
                <c:pt idx="30">
                  <c:v>0.24312886681327803</c:v>
                </c:pt>
                <c:pt idx="31">
                  <c:v>0.24009351011069385</c:v>
                </c:pt>
                <c:pt idx="32">
                  <c:v>0.22278043613838353</c:v>
                </c:pt>
                <c:pt idx="33">
                  <c:v>0.21279044769783462</c:v>
                </c:pt>
                <c:pt idx="34">
                  <c:v>0.20562387051169143</c:v>
                </c:pt>
                <c:pt idx="35">
                  <c:v>0.18758945961886661</c:v>
                </c:pt>
                <c:pt idx="36">
                  <c:v>0.17603240483235652</c:v>
                </c:pt>
                <c:pt idx="37">
                  <c:v>0.17160457628493431</c:v>
                </c:pt>
                <c:pt idx="38">
                  <c:v>0.15581480251956648</c:v>
                </c:pt>
                <c:pt idx="39">
                  <c:v>0.14410931927832862</c:v>
                </c:pt>
                <c:pt idx="40">
                  <c:v>0.13184456700765562</c:v>
                </c:pt>
                <c:pt idx="41">
                  <c:v>0.11615293479392801</c:v>
                </c:pt>
                <c:pt idx="42">
                  <c:v>0.11166083840992617</c:v>
                </c:pt>
                <c:pt idx="43">
                  <c:v>9.6815575628457634E-2</c:v>
                </c:pt>
                <c:pt idx="44">
                  <c:v>7.6911408648413102E-2</c:v>
                </c:pt>
                <c:pt idx="45">
                  <c:v>7.4609816743407567E-2</c:v>
                </c:pt>
                <c:pt idx="46">
                  <c:v>6.6598358825331952E-2</c:v>
                </c:pt>
                <c:pt idx="47">
                  <c:v>5.217325845347659E-2</c:v>
                </c:pt>
                <c:pt idx="48">
                  <c:v>4.5418339368465475E-2</c:v>
                </c:pt>
                <c:pt idx="49">
                  <c:v>3.1089356884756423E-2</c:v>
                </c:pt>
                <c:pt idx="50">
                  <c:v>1.5367192329018588E-2</c:v>
                </c:pt>
                <c:pt idx="51">
                  <c:v>1.4216161272933797E-3</c:v>
                </c:pt>
                <c:pt idx="52">
                  <c:v>-1.9570036740809087E-2</c:v>
                </c:pt>
                <c:pt idx="53">
                  <c:v>-2.449738513109281E-2</c:v>
                </c:pt>
                <c:pt idx="54">
                  <c:v>-3.2935982725662248E-2</c:v>
                </c:pt>
                <c:pt idx="55">
                  <c:v>-5.1381213003901437E-2</c:v>
                </c:pt>
                <c:pt idx="56">
                  <c:v>-6.5050012726797224E-2</c:v>
                </c:pt>
                <c:pt idx="57">
                  <c:v>-6.7861541091630298E-2</c:v>
                </c:pt>
                <c:pt idx="58">
                  <c:v>-8.0690673129212048E-2</c:v>
                </c:pt>
                <c:pt idx="59">
                  <c:v>-9.7783963747581762E-2</c:v>
                </c:pt>
                <c:pt idx="60">
                  <c:v>-0.10825069914767189</c:v>
                </c:pt>
                <c:pt idx="61">
                  <c:v>-0.1139289367554174</c:v>
                </c:pt>
                <c:pt idx="62">
                  <c:v>-0.1110236741100684</c:v>
                </c:pt>
                <c:pt idx="63">
                  <c:v>-0.10704945711017996</c:v>
                </c:pt>
                <c:pt idx="64">
                  <c:v>-0.10322823262788836</c:v>
                </c:pt>
                <c:pt idx="65">
                  <c:v>-9.7916932678173377E-2</c:v>
                </c:pt>
                <c:pt idx="66">
                  <c:v>-8.7762214055924145E-2</c:v>
                </c:pt>
                <c:pt idx="67">
                  <c:v>-8.6190015959956887E-2</c:v>
                </c:pt>
                <c:pt idx="68">
                  <c:v>-0.10172358342707256</c:v>
                </c:pt>
                <c:pt idx="69">
                  <c:v>-0.13197052717344829</c:v>
                </c:pt>
                <c:pt idx="70">
                  <c:v>-0.15771853180380963</c:v>
                </c:pt>
                <c:pt idx="71">
                  <c:v>-0.19483027145974899</c:v>
                </c:pt>
                <c:pt idx="72">
                  <c:v>-0.22517659091122821</c:v>
                </c:pt>
                <c:pt idx="73">
                  <c:v>-0.27765318203323458</c:v>
                </c:pt>
                <c:pt idx="74">
                  <c:v>-0.34009324074853048</c:v>
                </c:pt>
                <c:pt idx="75">
                  <c:v>-0.38827079080349552</c:v>
                </c:pt>
                <c:pt idx="76">
                  <c:v>-0.44064562482806074</c:v>
                </c:pt>
                <c:pt idx="77">
                  <c:v>-0.50309635466137259</c:v>
                </c:pt>
                <c:pt idx="78">
                  <c:v>-0.54531202426332226</c:v>
                </c:pt>
                <c:pt idx="79">
                  <c:v>-0.59849655717022776</c:v>
                </c:pt>
                <c:pt idx="80">
                  <c:v>-0.62751931580114984</c:v>
                </c:pt>
                <c:pt idx="81">
                  <c:v>-0.64252200270895077</c:v>
                </c:pt>
                <c:pt idx="82">
                  <c:v>-0.66602403540566413</c:v>
                </c:pt>
                <c:pt idx="83">
                  <c:v>-0.67171520009433572</c:v>
                </c:pt>
                <c:pt idx="84">
                  <c:v>-0.68970982054802643</c:v>
                </c:pt>
                <c:pt idx="85">
                  <c:v>-0.72823217937806894</c:v>
                </c:pt>
                <c:pt idx="86">
                  <c:v>-0.76289432747847619</c:v>
                </c:pt>
                <c:pt idx="87">
                  <c:v>-0.79047485165083398</c:v>
                </c:pt>
                <c:pt idx="88">
                  <c:v>-0.82644623512357984</c:v>
                </c:pt>
                <c:pt idx="89">
                  <c:v>-0.8530728540125041</c:v>
                </c:pt>
                <c:pt idx="90">
                  <c:v>-0.8875016624119455</c:v>
                </c:pt>
                <c:pt idx="91">
                  <c:v>-0.91014116528049394</c:v>
                </c:pt>
                <c:pt idx="92">
                  <c:v>-0.92148364039696484</c:v>
                </c:pt>
                <c:pt idx="93">
                  <c:v>-0.91099779024921179</c:v>
                </c:pt>
                <c:pt idx="94">
                  <c:v>-0.91584537344041117</c:v>
                </c:pt>
                <c:pt idx="95">
                  <c:v>-0.92365184359480101</c:v>
                </c:pt>
                <c:pt idx="96">
                  <c:v>-0.91459180052799138</c:v>
                </c:pt>
                <c:pt idx="97">
                  <c:v>-0.8723297883367801</c:v>
                </c:pt>
                <c:pt idx="98">
                  <c:v>-0.81687598341154233</c:v>
                </c:pt>
                <c:pt idx="99">
                  <c:v>-0.74633302103300081</c:v>
                </c:pt>
                <c:pt idx="100">
                  <c:v>-0.68600184586177215</c:v>
                </c:pt>
                <c:pt idx="101">
                  <c:v>-0.6133918662573038</c:v>
                </c:pt>
                <c:pt idx="102">
                  <c:v>-0.52092801596058447</c:v>
                </c:pt>
                <c:pt idx="103">
                  <c:v>-0.42575043352955672</c:v>
                </c:pt>
                <c:pt idx="104">
                  <c:v>-0.34587908955536045</c:v>
                </c:pt>
                <c:pt idx="105">
                  <c:v>-0.26061804746227463</c:v>
                </c:pt>
                <c:pt idx="106">
                  <c:v>-0.18901272062067218</c:v>
                </c:pt>
                <c:pt idx="107">
                  <c:v>-9.24781397749775E-2</c:v>
                </c:pt>
                <c:pt idx="108">
                  <c:v>5.0721767750601034E-2</c:v>
                </c:pt>
                <c:pt idx="109">
                  <c:v>0.16515936488916069</c:v>
                </c:pt>
                <c:pt idx="110">
                  <c:v>0.23165778185747307</c:v>
                </c:pt>
                <c:pt idx="111">
                  <c:v>0.26781659977036526</c:v>
                </c:pt>
                <c:pt idx="112">
                  <c:v>0.2797626497946718</c:v>
                </c:pt>
                <c:pt idx="113">
                  <c:v>0.31081479591688727</c:v>
                </c:pt>
                <c:pt idx="114">
                  <c:v>0.31589872202271252</c:v>
                </c:pt>
                <c:pt idx="115">
                  <c:v>0.2702906795136647</c:v>
                </c:pt>
                <c:pt idx="116">
                  <c:v>0.22356611217621783</c:v>
                </c:pt>
                <c:pt idx="117">
                  <c:v>0.21121305402879129</c:v>
                </c:pt>
                <c:pt idx="118">
                  <c:v>0.21878107639872829</c:v>
                </c:pt>
                <c:pt idx="119">
                  <c:v>0.25290870094863382</c:v>
                </c:pt>
                <c:pt idx="120">
                  <c:v>0.27959592498537317</c:v>
                </c:pt>
                <c:pt idx="121">
                  <c:v>0.30052525409883718</c:v>
                </c:pt>
                <c:pt idx="122">
                  <c:v>0.3203749698529158</c:v>
                </c:pt>
                <c:pt idx="123">
                  <c:v>0.38008289905953996</c:v>
                </c:pt>
                <c:pt idx="124">
                  <c:v>0.44667711524230896</c:v>
                </c:pt>
                <c:pt idx="125">
                  <c:v>0.50894771709799469</c:v>
                </c:pt>
                <c:pt idx="126">
                  <c:v>0.54988482404272809</c:v>
                </c:pt>
                <c:pt idx="127">
                  <c:v>0.58430363688202847</c:v>
                </c:pt>
                <c:pt idx="128">
                  <c:v>0.62238093891145885</c:v>
                </c:pt>
                <c:pt idx="129">
                  <c:v>0.66494035487105074</c:v>
                </c:pt>
                <c:pt idx="130">
                  <c:v>0.67766177939087424</c:v>
                </c:pt>
                <c:pt idx="131">
                  <c:v>0.6895885612387983</c:v>
                </c:pt>
                <c:pt idx="132">
                  <c:v>0.71098269034412098</c:v>
                </c:pt>
                <c:pt idx="133">
                  <c:v>0.74086154870917209</c:v>
                </c:pt>
                <c:pt idx="134">
                  <c:v>0.77478906209320453</c:v>
                </c:pt>
                <c:pt idx="135">
                  <c:v>0.82523346423177535</c:v>
                </c:pt>
                <c:pt idx="136">
                  <c:v>0.88208576851388731</c:v>
                </c:pt>
                <c:pt idx="137">
                  <c:v>0.95392537056138271</c:v>
                </c:pt>
                <c:pt idx="138">
                  <c:v>1.0273077232090058</c:v>
                </c:pt>
                <c:pt idx="139">
                  <c:v>1.0938166502721351</c:v>
                </c:pt>
                <c:pt idx="140">
                  <c:v>1.1560053331868212</c:v>
                </c:pt>
                <c:pt idx="141">
                  <c:v>1.1971090128662853</c:v>
                </c:pt>
                <c:pt idx="142">
                  <c:v>1.2179138686862907</c:v>
                </c:pt>
                <c:pt idx="143">
                  <c:v>1.2424571582249071</c:v>
                </c:pt>
                <c:pt idx="144">
                  <c:v>1.2716031044630236</c:v>
                </c:pt>
                <c:pt idx="145">
                  <c:v>1.3007438378115121</c:v>
                </c:pt>
                <c:pt idx="146">
                  <c:v>1.3336472308917675</c:v>
                </c:pt>
                <c:pt idx="147">
                  <c:v>1.3640113029902281</c:v>
                </c:pt>
                <c:pt idx="148">
                  <c:v>1.4105177589777564</c:v>
                </c:pt>
                <c:pt idx="149">
                  <c:v>1.4559047044989428</c:v>
                </c:pt>
                <c:pt idx="150">
                  <c:v>1.4968555159584702</c:v>
                </c:pt>
                <c:pt idx="151">
                  <c:v>1.5278454222838036</c:v>
                </c:pt>
                <c:pt idx="152">
                  <c:v>1.5682876623069124</c:v>
                </c:pt>
                <c:pt idx="153">
                  <c:v>1.6146366007629351</c:v>
                </c:pt>
                <c:pt idx="154">
                  <c:v>1.6695912407723548</c:v>
                </c:pt>
                <c:pt idx="155">
                  <c:v>1.7383814067275229</c:v>
                </c:pt>
                <c:pt idx="156">
                  <c:v>1.8037195288135386</c:v>
                </c:pt>
                <c:pt idx="157">
                  <c:v>1.8822109556242752</c:v>
                </c:pt>
                <c:pt idx="158">
                  <c:v>1.9500801007798871</c:v>
                </c:pt>
                <c:pt idx="159">
                  <c:v>2.033491998918409</c:v>
                </c:pt>
                <c:pt idx="160">
                  <c:v>2.118032476468874</c:v>
                </c:pt>
                <c:pt idx="161">
                  <c:v>2.2032182565333045</c:v>
                </c:pt>
                <c:pt idx="162">
                  <c:v>2.2692424479972919</c:v>
                </c:pt>
                <c:pt idx="163">
                  <c:v>2.3523553824224943</c:v>
                </c:pt>
                <c:pt idx="164">
                  <c:v>2.389506708940988</c:v>
                </c:pt>
                <c:pt idx="165">
                  <c:v>2.4499711816956107</c:v>
                </c:pt>
                <c:pt idx="166">
                  <c:v>2.5046920675063702</c:v>
                </c:pt>
                <c:pt idx="167">
                  <c:v>2.5774091944071698</c:v>
                </c:pt>
                <c:pt idx="168">
                  <c:v>2.6164412707770661</c:v>
                </c:pt>
                <c:pt idx="169">
                  <c:v>2.6404395605704596</c:v>
                </c:pt>
                <c:pt idx="170">
                  <c:v>2.6693390355171762</c:v>
                </c:pt>
                <c:pt idx="171">
                  <c:v>2.7510263280593072</c:v>
                </c:pt>
                <c:pt idx="172">
                  <c:v>2.8181001828070289</c:v>
                </c:pt>
                <c:pt idx="173">
                  <c:v>2.8767245985758692</c:v>
                </c:pt>
                <c:pt idx="174">
                  <c:v>2.943984735644225</c:v>
                </c:pt>
                <c:pt idx="175">
                  <c:v>3.0616104629926566</c:v>
                </c:pt>
                <c:pt idx="176">
                  <c:v>3.2126519584272093</c:v>
                </c:pt>
                <c:pt idx="177">
                  <c:v>3.3355527163037744</c:v>
                </c:pt>
                <c:pt idx="178">
                  <c:v>3.4244908801017098</c:v>
                </c:pt>
                <c:pt idx="179">
                  <c:v>3.4955709461394515</c:v>
                </c:pt>
                <c:pt idx="180">
                  <c:v>3.5379857029724042</c:v>
                </c:pt>
                <c:pt idx="181">
                  <c:v>3.5244860836514285</c:v>
                </c:pt>
                <c:pt idx="182">
                  <c:v>3.5349477503073636</c:v>
                </c:pt>
                <c:pt idx="183">
                  <c:v>3.5495012119036273</c:v>
                </c:pt>
                <c:pt idx="184">
                  <c:v>3.5999895536233737</c:v>
                </c:pt>
                <c:pt idx="185">
                  <c:v>3.6474145272832739</c:v>
                </c:pt>
                <c:pt idx="186">
                  <c:v>3.6893663757187709</c:v>
                </c:pt>
                <c:pt idx="187">
                  <c:v>3.7780056242286828</c:v>
                </c:pt>
                <c:pt idx="188">
                  <c:v>3.9357014158296866</c:v>
                </c:pt>
                <c:pt idx="189">
                  <c:v>4.1526090491058261</c:v>
                </c:pt>
                <c:pt idx="190">
                  <c:v>4.4132653475353107</c:v>
                </c:pt>
                <c:pt idx="191">
                  <c:v>4.6107563925429371</c:v>
                </c:pt>
                <c:pt idx="192">
                  <c:v>4.7607969307117752</c:v>
                </c:pt>
                <c:pt idx="193">
                  <c:v>4.9125455679125949</c:v>
                </c:pt>
                <c:pt idx="194">
                  <c:v>5.0116476253942386</c:v>
                </c:pt>
                <c:pt idx="195">
                  <c:v>5.0473571962256658</c:v>
                </c:pt>
                <c:pt idx="196">
                  <c:v>4.9572192110933857</c:v>
                </c:pt>
                <c:pt idx="197">
                  <c:v>4.9805444179669092</c:v>
                </c:pt>
                <c:pt idx="198">
                  <c:v>5.2891130407410225</c:v>
                </c:pt>
                <c:pt idx="199">
                  <c:v>5.7300767691502799</c:v>
                </c:pt>
                <c:pt idx="200">
                  <c:v>6.2305100876848263</c:v>
                </c:pt>
                <c:pt idx="201">
                  <c:v>6.7227172807622768</c:v>
                </c:pt>
                <c:pt idx="202">
                  <c:v>7.11912712130116</c:v>
                </c:pt>
                <c:pt idx="203">
                  <c:v>7.6797748864738162</c:v>
                </c:pt>
                <c:pt idx="204">
                  <c:v>7.7166187939951625</c:v>
                </c:pt>
                <c:pt idx="205">
                  <c:v>7.8826730057906333</c:v>
                </c:pt>
                <c:pt idx="206">
                  <c:v>7.6940263274327894</c:v>
                </c:pt>
                <c:pt idx="207">
                  <c:v>5.9074231437160405</c:v>
                </c:pt>
                <c:pt idx="208">
                  <c:v>2.1713419887683707</c:v>
                </c:pt>
                <c:pt idx="209">
                  <c:v>-1.512432971958074</c:v>
                </c:pt>
                <c:pt idx="210">
                  <c:v>-4.8034566795760441</c:v>
                </c:pt>
                <c:pt idx="211">
                  <c:v>-7.3427811145833246</c:v>
                </c:pt>
                <c:pt idx="212">
                  <c:v>-10.066036724843594</c:v>
                </c:pt>
                <c:pt idx="213">
                  <c:v>-12.328366329456893</c:v>
                </c:pt>
                <c:pt idx="214">
                  <c:v>-12.576752761076651</c:v>
                </c:pt>
                <c:pt idx="215">
                  <c:v>-10.463935360768517</c:v>
                </c:pt>
                <c:pt idx="216">
                  <c:v>-8.0781406495509227</c:v>
                </c:pt>
                <c:pt idx="217">
                  <c:v>-6.1268698538551689</c:v>
                </c:pt>
                <c:pt idx="218">
                  <c:v>-4.4903322486587731</c:v>
                </c:pt>
                <c:pt idx="219">
                  <c:v>-2.9672727357926583</c:v>
                </c:pt>
                <c:pt idx="220">
                  <c:v>-1.6198336018244783</c:v>
                </c:pt>
                <c:pt idx="221">
                  <c:v>-0.7122362935911829</c:v>
                </c:pt>
                <c:pt idx="222">
                  <c:v>-0.15804748697753793</c:v>
                </c:pt>
                <c:pt idx="223">
                  <c:v>0.19781214779031162</c:v>
                </c:pt>
                <c:pt idx="224">
                  <c:v>0.45469955196396489</c:v>
                </c:pt>
                <c:pt idx="225">
                  <c:v>0.63906189412226921</c:v>
                </c:pt>
                <c:pt idx="226">
                  <c:v>0.75043499189268847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813376"/>
        <c:axId val="419813920"/>
      </c:scatterChart>
      <c:valAx>
        <c:axId val="419813376"/>
        <c:scaling>
          <c:orientation val="minMax"/>
          <c:max val="2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19813920"/>
        <c:crosses val="autoZero"/>
        <c:crossBetween val="midCat"/>
        <c:majorUnit val="2"/>
      </c:valAx>
      <c:valAx>
        <c:axId val="419813920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19813376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sur la face supérieure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Test!$J$33:$L$33</c:f>
              <c:strCache>
                <c:ptCount val="1"/>
                <c:pt idx="0">
                  <c:v>Th1o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Meas!$AD$2:$AD$1001</c:f>
              <c:numCache>
                <c:formatCode>General</c:formatCode>
                <c:ptCount val="1000"/>
                <c:pt idx="0">
                  <c:v>18.968</c:v>
                </c:pt>
                <c:pt idx="1">
                  <c:v>19.041</c:v>
                </c:pt>
                <c:pt idx="2">
                  <c:v>19.004999999999999</c:v>
                </c:pt>
                <c:pt idx="3">
                  <c:v>19.077999999999999</c:v>
                </c:pt>
                <c:pt idx="4">
                  <c:v>19.059999999999999</c:v>
                </c:pt>
                <c:pt idx="5">
                  <c:v>19.023</c:v>
                </c:pt>
                <c:pt idx="6">
                  <c:v>19.152000000000001</c:v>
                </c:pt>
                <c:pt idx="7">
                  <c:v>19.225000000000001</c:v>
                </c:pt>
                <c:pt idx="8">
                  <c:v>19.059999999999999</c:v>
                </c:pt>
                <c:pt idx="9">
                  <c:v>19.161999999999999</c:v>
                </c:pt>
                <c:pt idx="10">
                  <c:v>19.254000000000001</c:v>
                </c:pt>
                <c:pt idx="11">
                  <c:v>19.346</c:v>
                </c:pt>
                <c:pt idx="12">
                  <c:v>19.463999999999999</c:v>
                </c:pt>
                <c:pt idx="13">
                  <c:v>19.684999999999999</c:v>
                </c:pt>
                <c:pt idx="14">
                  <c:v>19.850999999999999</c:v>
                </c:pt>
                <c:pt idx="15">
                  <c:v>20.09</c:v>
                </c:pt>
                <c:pt idx="16">
                  <c:v>20.420999999999999</c:v>
                </c:pt>
                <c:pt idx="17">
                  <c:v>20.751999999999999</c:v>
                </c:pt>
                <c:pt idx="18">
                  <c:v>21.12</c:v>
                </c:pt>
                <c:pt idx="19">
                  <c:v>21.597999999999999</c:v>
                </c:pt>
                <c:pt idx="20">
                  <c:v>22.131</c:v>
                </c:pt>
                <c:pt idx="21">
                  <c:v>22.731000000000002</c:v>
                </c:pt>
                <c:pt idx="22">
                  <c:v>23.295000000000002</c:v>
                </c:pt>
                <c:pt idx="23">
                  <c:v>23.895</c:v>
                </c:pt>
                <c:pt idx="24">
                  <c:v>24.640999999999998</c:v>
                </c:pt>
                <c:pt idx="25">
                  <c:v>25.478000000000002</c:v>
                </c:pt>
                <c:pt idx="26">
                  <c:v>26.350999999999999</c:v>
                </c:pt>
                <c:pt idx="27">
                  <c:v>27.297000000000001</c:v>
                </c:pt>
                <c:pt idx="28">
                  <c:v>28.388000000000002</c:v>
                </c:pt>
                <c:pt idx="29">
                  <c:v>29.315999999999999</c:v>
                </c:pt>
                <c:pt idx="30">
                  <c:v>30.425000000000001</c:v>
                </c:pt>
                <c:pt idx="31">
                  <c:v>31.661999999999999</c:v>
                </c:pt>
                <c:pt idx="32">
                  <c:v>33.043999999999997</c:v>
                </c:pt>
                <c:pt idx="33">
                  <c:v>34.445</c:v>
                </c:pt>
                <c:pt idx="34">
                  <c:v>35.944000000000003</c:v>
                </c:pt>
                <c:pt idx="35">
                  <c:v>37.292999999999999</c:v>
                </c:pt>
                <c:pt idx="36">
                  <c:v>38.713000000000001</c:v>
                </c:pt>
                <c:pt idx="37">
                  <c:v>40.222999999999999</c:v>
                </c:pt>
                <c:pt idx="38">
                  <c:v>41.472000000000001</c:v>
                </c:pt>
                <c:pt idx="39">
                  <c:v>42.902000000000001</c:v>
                </c:pt>
                <c:pt idx="40">
                  <c:v>44.204000000000001</c:v>
                </c:pt>
                <c:pt idx="41">
                  <c:v>45.570999999999998</c:v>
                </c:pt>
                <c:pt idx="42">
                  <c:v>47.134999999999998</c:v>
                </c:pt>
                <c:pt idx="43">
                  <c:v>48.957999999999998</c:v>
                </c:pt>
                <c:pt idx="44">
                  <c:v>50.954000000000001</c:v>
                </c:pt>
                <c:pt idx="45">
                  <c:v>53.448</c:v>
                </c:pt>
                <c:pt idx="46">
                  <c:v>56.084000000000003</c:v>
                </c:pt>
                <c:pt idx="47">
                  <c:v>58.802</c:v>
                </c:pt>
                <c:pt idx="48">
                  <c:v>61.682000000000002</c:v>
                </c:pt>
                <c:pt idx="49">
                  <c:v>65.057000000000002</c:v>
                </c:pt>
                <c:pt idx="50">
                  <c:v>68.655000000000001</c:v>
                </c:pt>
                <c:pt idx="51">
                  <c:v>72.742000000000004</c:v>
                </c:pt>
                <c:pt idx="52">
                  <c:v>77.088999999999999</c:v>
                </c:pt>
                <c:pt idx="53">
                  <c:v>81.445999999999998</c:v>
                </c:pt>
                <c:pt idx="54">
                  <c:v>85.802999999999997</c:v>
                </c:pt>
                <c:pt idx="55">
                  <c:v>90.155000000000001</c:v>
                </c:pt>
                <c:pt idx="56">
                  <c:v>94.489000000000004</c:v>
                </c:pt>
                <c:pt idx="57">
                  <c:v>98.629000000000005</c:v>
                </c:pt>
                <c:pt idx="58">
                  <c:v>103.10299999999999</c:v>
                </c:pt>
                <c:pt idx="59">
                  <c:v>108.111</c:v>
                </c:pt>
                <c:pt idx="60">
                  <c:v>113.163</c:v>
                </c:pt>
                <c:pt idx="61">
                  <c:v>118.82</c:v>
                </c:pt>
                <c:pt idx="62">
                  <c:v>126.949</c:v>
                </c:pt>
                <c:pt idx="63">
                  <c:v>140.11099999999999</c:v>
                </c:pt>
                <c:pt idx="64">
                  <c:v>151.577</c:v>
                </c:pt>
                <c:pt idx="65">
                  <c:v>164.49700000000001</c:v>
                </c:pt>
                <c:pt idx="66">
                  <c:v>177.625</c:v>
                </c:pt>
                <c:pt idx="67">
                  <c:v>193.221</c:v>
                </c:pt>
                <c:pt idx="68">
                  <c:v>216.73699999999999</c:v>
                </c:pt>
                <c:pt idx="69">
                  <c:v>238.655</c:v>
                </c:pt>
                <c:pt idx="70">
                  <c:v>256.87200000000001</c:v>
                </c:pt>
                <c:pt idx="71">
                  <c:v>270.67200000000003</c:v>
                </c:pt>
                <c:pt idx="72">
                  <c:v>270.73399999999998</c:v>
                </c:pt>
                <c:pt idx="73">
                  <c:v>285.47899999999998</c:v>
                </c:pt>
                <c:pt idx="74">
                  <c:v>312.77100000000002</c:v>
                </c:pt>
                <c:pt idx="75">
                  <c:v>339.41399999999999</c:v>
                </c:pt>
                <c:pt idx="76">
                  <c:v>363.72</c:v>
                </c:pt>
                <c:pt idx="77">
                  <c:v>382.351</c:v>
                </c:pt>
                <c:pt idx="78">
                  <c:v>399.67</c:v>
                </c:pt>
                <c:pt idx="79">
                  <c:v>415.36500000000001</c:v>
                </c:pt>
                <c:pt idx="80">
                  <c:v>425.60899999999998</c:v>
                </c:pt>
                <c:pt idx="81">
                  <c:v>443.07499999999999</c:v>
                </c:pt>
                <c:pt idx="82">
                  <c:v>460.80799999999999</c:v>
                </c:pt>
                <c:pt idx="83">
                  <c:v>485.56900000000002</c:v>
                </c:pt>
                <c:pt idx="84">
                  <c:v>508.37</c:v>
                </c:pt>
                <c:pt idx="85">
                  <c:v>531.05499999999995</c:v>
                </c:pt>
                <c:pt idx="86">
                  <c:v>550.26300000000003</c:v>
                </c:pt>
                <c:pt idx="87">
                  <c:v>566.47799999999995</c:v>
                </c:pt>
                <c:pt idx="88">
                  <c:v>577.16499999999996</c:v>
                </c:pt>
                <c:pt idx="89">
                  <c:v>587.21100000000001</c:v>
                </c:pt>
                <c:pt idx="90">
                  <c:v>602.26</c:v>
                </c:pt>
                <c:pt idx="91">
                  <c:v>616.28099999999995</c:v>
                </c:pt>
                <c:pt idx="92">
                  <c:v>630.77</c:v>
                </c:pt>
                <c:pt idx="93">
                  <c:v>645.25099999999998</c:v>
                </c:pt>
                <c:pt idx="94">
                  <c:v>657.827</c:v>
                </c:pt>
                <c:pt idx="95">
                  <c:v>670.69</c:v>
                </c:pt>
                <c:pt idx="96">
                  <c:v>682.05700000000002</c:v>
                </c:pt>
                <c:pt idx="97">
                  <c:v>695.97900000000004</c:v>
                </c:pt>
                <c:pt idx="98">
                  <c:v>712.74</c:v>
                </c:pt>
                <c:pt idx="99">
                  <c:v>729.77300000000002</c:v>
                </c:pt>
                <c:pt idx="100">
                  <c:v>740.51</c:v>
                </c:pt>
                <c:pt idx="101">
                  <c:v>744.48800000000006</c:v>
                </c:pt>
                <c:pt idx="102">
                  <c:v>750.17200000000003</c:v>
                </c:pt>
                <c:pt idx="103">
                  <c:v>749.44299999999998</c:v>
                </c:pt>
                <c:pt idx="104">
                  <c:v>752.09</c:v>
                </c:pt>
                <c:pt idx="105">
                  <c:v>754.63699999999994</c:v>
                </c:pt>
                <c:pt idx="106">
                  <c:v>754.423</c:v>
                </c:pt>
                <c:pt idx="107">
                  <c:v>756.50699999999995</c:v>
                </c:pt>
                <c:pt idx="108">
                  <c:v>762.25900000000001</c:v>
                </c:pt>
                <c:pt idx="109">
                  <c:v>768.36</c:v>
                </c:pt>
                <c:pt idx="110">
                  <c:v>776.255</c:v>
                </c:pt>
                <c:pt idx="111">
                  <c:v>781.822</c:v>
                </c:pt>
                <c:pt idx="112">
                  <c:v>786.49699999999996</c:v>
                </c:pt>
                <c:pt idx="113">
                  <c:v>793.69</c:v>
                </c:pt>
                <c:pt idx="114">
                  <c:v>797.51599999999996</c:v>
                </c:pt>
                <c:pt idx="115">
                  <c:v>803.19299999999998</c:v>
                </c:pt>
                <c:pt idx="116">
                  <c:v>809.12099999999998</c:v>
                </c:pt>
                <c:pt idx="117">
                  <c:v>813.06600000000003</c:v>
                </c:pt>
                <c:pt idx="118">
                  <c:v>819.85299999999995</c:v>
                </c:pt>
                <c:pt idx="119">
                  <c:v>826.47400000000005</c:v>
                </c:pt>
                <c:pt idx="120">
                  <c:v>831.851</c:v>
                </c:pt>
                <c:pt idx="121">
                  <c:v>837.95899999999995</c:v>
                </c:pt>
                <c:pt idx="122">
                  <c:v>841.63900000000001</c:v>
                </c:pt>
                <c:pt idx="123">
                  <c:v>840.95</c:v>
                </c:pt>
                <c:pt idx="124">
                  <c:v>846.25800000000004</c:v>
                </c:pt>
                <c:pt idx="125">
                  <c:v>852.83</c:v>
                </c:pt>
                <c:pt idx="126">
                  <c:v>853.64800000000002</c:v>
                </c:pt>
                <c:pt idx="127">
                  <c:v>856.80100000000004</c:v>
                </c:pt>
                <c:pt idx="128">
                  <c:v>861.09699999999998</c:v>
                </c:pt>
                <c:pt idx="129">
                  <c:v>864.745</c:v>
                </c:pt>
                <c:pt idx="130">
                  <c:v>863.86900000000003</c:v>
                </c:pt>
                <c:pt idx="131">
                  <c:v>868.18499999999995</c:v>
                </c:pt>
                <c:pt idx="132">
                  <c:v>868.03800000000001</c:v>
                </c:pt>
                <c:pt idx="133">
                  <c:v>866.76700000000005</c:v>
                </c:pt>
                <c:pt idx="134">
                  <c:v>859.43499999999995</c:v>
                </c:pt>
                <c:pt idx="135">
                  <c:v>863.32799999999997</c:v>
                </c:pt>
                <c:pt idx="136">
                  <c:v>862.26199999999994</c:v>
                </c:pt>
                <c:pt idx="137">
                  <c:v>862.91899999999998</c:v>
                </c:pt>
                <c:pt idx="138">
                  <c:v>869.76599999999996</c:v>
                </c:pt>
                <c:pt idx="139">
                  <c:v>875.59199999999998</c:v>
                </c:pt>
                <c:pt idx="140">
                  <c:v>873.86400000000003</c:v>
                </c:pt>
                <c:pt idx="141">
                  <c:v>873.41499999999996</c:v>
                </c:pt>
                <c:pt idx="142">
                  <c:v>868.83799999999997</c:v>
                </c:pt>
                <c:pt idx="143">
                  <c:v>880.46799999999996</c:v>
                </c:pt>
                <c:pt idx="144">
                  <c:v>877.17399999999998</c:v>
                </c:pt>
                <c:pt idx="145">
                  <c:v>874.87599999999998</c:v>
                </c:pt>
                <c:pt idx="146">
                  <c:v>875.76199999999994</c:v>
                </c:pt>
                <c:pt idx="147">
                  <c:v>876.06500000000005</c:v>
                </c:pt>
                <c:pt idx="148">
                  <c:v>873.69399999999996</c:v>
                </c:pt>
                <c:pt idx="149">
                  <c:v>878.98199999999997</c:v>
                </c:pt>
                <c:pt idx="150">
                  <c:v>881.71600000000001</c:v>
                </c:pt>
                <c:pt idx="151">
                  <c:v>883.22799999999995</c:v>
                </c:pt>
                <c:pt idx="152">
                  <c:v>886.13599999999997</c:v>
                </c:pt>
                <c:pt idx="153">
                  <c:v>886.14400000000001</c:v>
                </c:pt>
                <c:pt idx="154">
                  <c:v>881.61</c:v>
                </c:pt>
                <c:pt idx="155">
                  <c:v>883.024</c:v>
                </c:pt>
                <c:pt idx="156">
                  <c:v>882.72199999999998</c:v>
                </c:pt>
                <c:pt idx="157">
                  <c:v>881.45500000000004</c:v>
                </c:pt>
                <c:pt idx="158">
                  <c:v>884.62</c:v>
                </c:pt>
                <c:pt idx="159">
                  <c:v>885.33600000000001</c:v>
                </c:pt>
                <c:pt idx="160">
                  <c:v>889.11699999999996</c:v>
                </c:pt>
                <c:pt idx="161">
                  <c:v>889.96100000000001</c:v>
                </c:pt>
                <c:pt idx="162">
                  <c:v>891.09900000000005</c:v>
                </c:pt>
                <c:pt idx="163">
                  <c:v>889.57600000000002</c:v>
                </c:pt>
                <c:pt idx="164">
                  <c:v>892.34699999999998</c:v>
                </c:pt>
                <c:pt idx="165">
                  <c:v>893.54100000000005</c:v>
                </c:pt>
                <c:pt idx="166">
                  <c:v>890.65099999999995</c:v>
                </c:pt>
                <c:pt idx="167">
                  <c:v>890.43</c:v>
                </c:pt>
                <c:pt idx="168">
                  <c:v>886.51099999999997</c:v>
                </c:pt>
                <c:pt idx="169">
                  <c:v>882.601</c:v>
                </c:pt>
                <c:pt idx="170">
                  <c:v>882.52800000000002</c:v>
                </c:pt>
                <c:pt idx="171">
                  <c:v>884.29</c:v>
                </c:pt>
                <c:pt idx="172">
                  <c:v>882.91300000000001</c:v>
                </c:pt>
                <c:pt idx="173">
                  <c:v>880.45399999999995</c:v>
                </c:pt>
                <c:pt idx="174">
                  <c:v>879.37400000000002</c:v>
                </c:pt>
                <c:pt idx="175">
                  <c:v>877.08699999999999</c:v>
                </c:pt>
                <c:pt idx="176">
                  <c:v>873.53800000000001</c:v>
                </c:pt>
                <c:pt idx="177">
                  <c:v>871.19600000000003</c:v>
                </c:pt>
                <c:pt idx="178">
                  <c:v>870.66499999999996</c:v>
                </c:pt>
                <c:pt idx="179">
                  <c:v>868.52499999999998</c:v>
                </c:pt>
                <c:pt idx="180">
                  <c:v>869.09199999999998</c:v>
                </c:pt>
                <c:pt idx="181">
                  <c:v>866.40499999999997</c:v>
                </c:pt>
                <c:pt idx="182">
                  <c:v>864.78200000000004</c:v>
                </c:pt>
                <c:pt idx="183">
                  <c:v>867.5</c:v>
                </c:pt>
                <c:pt idx="184">
                  <c:v>868.79899999999998</c:v>
                </c:pt>
                <c:pt idx="185">
                  <c:v>870.32600000000002</c:v>
                </c:pt>
                <c:pt idx="186">
                  <c:v>879.78499999999997</c:v>
                </c:pt>
                <c:pt idx="187">
                  <c:v>884.5</c:v>
                </c:pt>
                <c:pt idx="188">
                  <c:v>886.38199999999995</c:v>
                </c:pt>
                <c:pt idx="189">
                  <c:v>886.55600000000004</c:v>
                </c:pt>
                <c:pt idx="190">
                  <c:v>893.74099999999999</c:v>
                </c:pt>
                <c:pt idx="191">
                  <c:v>886.37199999999996</c:v>
                </c:pt>
                <c:pt idx="192">
                  <c:v>881.26199999999994</c:v>
                </c:pt>
                <c:pt idx="193">
                  <c:v>887.13300000000004</c:v>
                </c:pt>
                <c:pt idx="194">
                  <c:v>880.89200000000005</c:v>
                </c:pt>
                <c:pt idx="195">
                  <c:v>886.49</c:v>
                </c:pt>
                <c:pt idx="196">
                  <c:v>884.01199999999994</c:v>
                </c:pt>
                <c:pt idx="197">
                  <c:v>886.40599999999995</c:v>
                </c:pt>
                <c:pt idx="198">
                  <c:v>886.41399999999999</c:v>
                </c:pt>
                <c:pt idx="199">
                  <c:v>881.19899999999996</c:v>
                </c:pt>
                <c:pt idx="200">
                  <c:v>887.303</c:v>
                </c:pt>
                <c:pt idx="201">
                  <c:v>886.44</c:v>
                </c:pt>
                <c:pt idx="202">
                  <c:v>859.923</c:v>
                </c:pt>
                <c:pt idx="203">
                  <c:v>731.76400000000001</c:v>
                </c:pt>
                <c:pt idx="204">
                  <c:v>379.70600000000002</c:v>
                </c:pt>
                <c:pt idx="205">
                  <c:v>186.267</c:v>
                </c:pt>
                <c:pt idx="206">
                  <c:v>146.208</c:v>
                </c:pt>
                <c:pt idx="207">
                  <c:v>137.39500000000001</c:v>
                </c:pt>
                <c:pt idx="208">
                  <c:v>139.976</c:v>
                </c:pt>
                <c:pt idx="209">
                  <c:v>141.053</c:v>
                </c:pt>
                <c:pt idx="210">
                  <c:v>139.637</c:v>
                </c:pt>
                <c:pt idx="211">
                  <c:v>137.422</c:v>
                </c:pt>
                <c:pt idx="212">
                  <c:v>138.69900000000001</c:v>
                </c:pt>
                <c:pt idx="213">
                  <c:v>132.07900000000001</c:v>
                </c:pt>
                <c:pt idx="214">
                  <c:v>135.232</c:v>
                </c:pt>
                <c:pt idx="215">
                  <c:v>134.92400000000001</c:v>
                </c:pt>
                <c:pt idx="216">
                  <c:v>134.90600000000001</c:v>
                </c:pt>
                <c:pt idx="217">
                  <c:v>130.702</c:v>
                </c:pt>
                <c:pt idx="218">
                  <c:v>129.46899999999999</c:v>
                </c:pt>
                <c:pt idx="219">
                  <c:v>123.042</c:v>
                </c:pt>
                <c:pt idx="220">
                  <c:v>117.608</c:v>
                </c:pt>
                <c:pt idx="221">
                  <c:v>121.908</c:v>
                </c:pt>
                <c:pt idx="222">
                  <c:v>112.39100000000001</c:v>
                </c:pt>
                <c:pt idx="223">
                  <c:v>117.842</c:v>
                </c:pt>
                <c:pt idx="224">
                  <c:v>112.265</c:v>
                </c:pt>
                <c:pt idx="225">
                  <c:v>105.04</c:v>
                </c:pt>
                <c:pt idx="226">
                  <c:v>112.416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Test!$J$34:$L$34</c:f>
              <c:strCache>
                <c:ptCount val="1"/>
                <c:pt idx="0">
                  <c:v>Th2o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Meas!$AE$2:$AE$1001</c:f>
              <c:numCache>
                <c:formatCode>General</c:formatCode>
                <c:ptCount val="1000"/>
                <c:pt idx="0">
                  <c:v>19.777000000000001</c:v>
                </c:pt>
                <c:pt idx="1">
                  <c:v>19.501000000000001</c:v>
                </c:pt>
                <c:pt idx="2">
                  <c:v>19.317</c:v>
                </c:pt>
                <c:pt idx="3">
                  <c:v>18.765999999999998</c:v>
                </c:pt>
                <c:pt idx="4">
                  <c:v>19.704000000000001</c:v>
                </c:pt>
                <c:pt idx="5">
                  <c:v>19.574999999999999</c:v>
                </c:pt>
                <c:pt idx="6">
                  <c:v>18.858000000000001</c:v>
                </c:pt>
                <c:pt idx="7">
                  <c:v>19.225000000000001</c:v>
                </c:pt>
                <c:pt idx="8">
                  <c:v>19.759</c:v>
                </c:pt>
                <c:pt idx="9">
                  <c:v>19.456</c:v>
                </c:pt>
                <c:pt idx="10">
                  <c:v>19.475000000000001</c:v>
                </c:pt>
                <c:pt idx="11">
                  <c:v>19.512</c:v>
                </c:pt>
                <c:pt idx="12">
                  <c:v>19.52</c:v>
                </c:pt>
                <c:pt idx="13">
                  <c:v>19.593</c:v>
                </c:pt>
                <c:pt idx="14">
                  <c:v>19.667000000000002</c:v>
                </c:pt>
                <c:pt idx="15">
                  <c:v>19.759</c:v>
                </c:pt>
                <c:pt idx="16">
                  <c:v>19.832000000000001</c:v>
                </c:pt>
                <c:pt idx="17">
                  <c:v>19.943000000000001</c:v>
                </c:pt>
                <c:pt idx="18">
                  <c:v>20.09</c:v>
                </c:pt>
                <c:pt idx="19">
                  <c:v>20.254999999999999</c:v>
                </c:pt>
                <c:pt idx="20">
                  <c:v>20.439</c:v>
                </c:pt>
                <c:pt idx="21">
                  <c:v>20.623000000000001</c:v>
                </c:pt>
                <c:pt idx="22">
                  <c:v>20.806999999999999</c:v>
                </c:pt>
                <c:pt idx="23">
                  <c:v>21.064</c:v>
                </c:pt>
                <c:pt idx="24">
                  <c:v>21.303999999999998</c:v>
                </c:pt>
                <c:pt idx="25">
                  <c:v>21.579000000000001</c:v>
                </c:pt>
                <c:pt idx="26">
                  <c:v>21.91</c:v>
                </c:pt>
                <c:pt idx="27">
                  <c:v>22.184999999999999</c:v>
                </c:pt>
                <c:pt idx="28">
                  <c:v>22.585999999999999</c:v>
                </c:pt>
                <c:pt idx="29">
                  <c:v>22.876999999999999</c:v>
                </c:pt>
                <c:pt idx="30">
                  <c:v>23.204000000000001</c:v>
                </c:pt>
                <c:pt idx="31">
                  <c:v>23.640999999999998</c:v>
                </c:pt>
                <c:pt idx="32">
                  <c:v>24.114000000000001</c:v>
                </c:pt>
                <c:pt idx="33">
                  <c:v>24.696000000000002</c:v>
                </c:pt>
                <c:pt idx="34">
                  <c:v>25.187000000000001</c:v>
                </c:pt>
                <c:pt idx="35">
                  <c:v>25.786999999999999</c:v>
                </c:pt>
                <c:pt idx="36">
                  <c:v>26.350999999999999</c:v>
                </c:pt>
                <c:pt idx="37">
                  <c:v>26.986999999999998</c:v>
                </c:pt>
                <c:pt idx="38">
                  <c:v>27.486999999999998</c:v>
                </c:pt>
                <c:pt idx="39">
                  <c:v>28.152000000000001</c:v>
                </c:pt>
                <c:pt idx="40">
                  <c:v>28.777999999999999</c:v>
                </c:pt>
                <c:pt idx="41">
                  <c:v>29.36</c:v>
                </c:pt>
                <c:pt idx="42">
                  <c:v>29.997</c:v>
                </c:pt>
                <c:pt idx="43">
                  <c:v>30.779</c:v>
                </c:pt>
                <c:pt idx="44">
                  <c:v>31.524999999999999</c:v>
                </c:pt>
                <c:pt idx="45">
                  <c:v>32.325000000000003</c:v>
                </c:pt>
                <c:pt idx="46">
                  <c:v>33.253</c:v>
                </c:pt>
                <c:pt idx="47">
                  <c:v>34.118000000000002</c:v>
                </c:pt>
                <c:pt idx="48">
                  <c:v>35.045000000000002</c:v>
                </c:pt>
                <c:pt idx="49">
                  <c:v>35.988</c:v>
                </c:pt>
                <c:pt idx="50">
                  <c:v>37.085000000000001</c:v>
                </c:pt>
                <c:pt idx="51">
                  <c:v>38.246000000000002</c:v>
                </c:pt>
                <c:pt idx="52">
                  <c:v>39.692</c:v>
                </c:pt>
                <c:pt idx="53">
                  <c:v>41.112000000000002</c:v>
                </c:pt>
                <c:pt idx="54">
                  <c:v>42.335000000000001</c:v>
                </c:pt>
                <c:pt idx="55">
                  <c:v>43.755000000000003</c:v>
                </c:pt>
                <c:pt idx="56">
                  <c:v>45.012999999999998</c:v>
                </c:pt>
                <c:pt idx="57">
                  <c:v>46.326000000000001</c:v>
                </c:pt>
                <c:pt idx="58">
                  <c:v>47.718000000000004</c:v>
                </c:pt>
                <c:pt idx="59">
                  <c:v>49.009</c:v>
                </c:pt>
                <c:pt idx="60">
                  <c:v>50.648000000000003</c:v>
                </c:pt>
                <c:pt idx="61">
                  <c:v>52.241</c:v>
                </c:pt>
                <c:pt idx="62">
                  <c:v>54.21</c:v>
                </c:pt>
                <c:pt idx="63">
                  <c:v>56.454999999999998</c:v>
                </c:pt>
                <c:pt idx="64">
                  <c:v>58.625999999999998</c:v>
                </c:pt>
                <c:pt idx="65">
                  <c:v>60.726999999999997</c:v>
                </c:pt>
                <c:pt idx="66">
                  <c:v>63.12</c:v>
                </c:pt>
                <c:pt idx="67">
                  <c:v>65.424000000000007</c:v>
                </c:pt>
                <c:pt idx="68">
                  <c:v>67.905000000000001</c:v>
                </c:pt>
                <c:pt idx="69">
                  <c:v>69.855000000000004</c:v>
                </c:pt>
                <c:pt idx="70">
                  <c:v>72.185000000000002</c:v>
                </c:pt>
                <c:pt idx="71">
                  <c:v>74.738</c:v>
                </c:pt>
                <c:pt idx="72">
                  <c:v>78.004999999999995</c:v>
                </c:pt>
                <c:pt idx="73">
                  <c:v>81.183000000000007</c:v>
                </c:pt>
                <c:pt idx="74">
                  <c:v>84.087000000000003</c:v>
                </c:pt>
                <c:pt idx="75">
                  <c:v>87.313000000000002</c:v>
                </c:pt>
                <c:pt idx="76">
                  <c:v>90.590999999999994</c:v>
                </c:pt>
                <c:pt idx="77">
                  <c:v>93.771000000000001</c:v>
                </c:pt>
                <c:pt idx="78">
                  <c:v>103.837</c:v>
                </c:pt>
                <c:pt idx="79">
                  <c:v>104.256</c:v>
                </c:pt>
                <c:pt idx="80">
                  <c:v>106.239</c:v>
                </c:pt>
                <c:pt idx="81">
                  <c:v>108.82899999999999</c:v>
                </c:pt>
                <c:pt idx="82">
                  <c:v>111.836</c:v>
                </c:pt>
                <c:pt idx="83">
                  <c:v>115.12</c:v>
                </c:pt>
                <c:pt idx="84">
                  <c:v>118.39400000000001</c:v>
                </c:pt>
                <c:pt idx="85">
                  <c:v>121.857</c:v>
                </c:pt>
                <c:pt idx="86">
                  <c:v>124.977</c:v>
                </c:pt>
                <c:pt idx="87">
                  <c:v>128.529</c:v>
                </c:pt>
                <c:pt idx="88">
                  <c:v>131.93600000000001</c:v>
                </c:pt>
                <c:pt idx="89">
                  <c:v>135.78899999999999</c:v>
                </c:pt>
                <c:pt idx="90">
                  <c:v>139.304</c:v>
                </c:pt>
                <c:pt idx="91">
                  <c:v>142.76</c:v>
                </c:pt>
                <c:pt idx="92">
                  <c:v>147.65</c:v>
                </c:pt>
                <c:pt idx="93">
                  <c:v>154.42599999999999</c:v>
                </c:pt>
                <c:pt idx="94">
                  <c:v>160.09399999999999</c:v>
                </c:pt>
                <c:pt idx="95">
                  <c:v>165.11</c:v>
                </c:pt>
                <c:pt idx="96">
                  <c:v>170.30099999999999</c:v>
                </c:pt>
                <c:pt idx="97">
                  <c:v>175.01400000000001</c:v>
                </c:pt>
                <c:pt idx="98">
                  <c:v>181.94499999999999</c:v>
                </c:pt>
                <c:pt idx="99">
                  <c:v>188.988</c:v>
                </c:pt>
                <c:pt idx="100">
                  <c:v>195.18100000000001</c:v>
                </c:pt>
                <c:pt idx="101">
                  <c:v>199.60400000000001</c:v>
                </c:pt>
                <c:pt idx="102">
                  <c:v>204.57499999999999</c:v>
                </c:pt>
                <c:pt idx="103">
                  <c:v>208.91399999999999</c:v>
                </c:pt>
                <c:pt idx="104">
                  <c:v>212.46299999999999</c:v>
                </c:pt>
                <c:pt idx="105">
                  <c:v>216.15600000000001</c:v>
                </c:pt>
                <c:pt idx="106">
                  <c:v>220.38800000000001</c:v>
                </c:pt>
                <c:pt idx="107">
                  <c:v>225.28</c:v>
                </c:pt>
                <c:pt idx="108">
                  <c:v>229.233</c:v>
                </c:pt>
                <c:pt idx="109">
                  <c:v>234.23</c:v>
                </c:pt>
                <c:pt idx="110">
                  <c:v>249.82900000000001</c:v>
                </c:pt>
                <c:pt idx="111">
                  <c:v>289.69</c:v>
                </c:pt>
                <c:pt idx="112">
                  <c:v>334.21600000000001</c:v>
                </c:pt>
                <c:pt idx="113">
                  <c:v>379.69900000000001</c:v>
                </c:pt>
                <c:pt idx="114">
                  <c:v>400.44499999999999</c:v>
                </c:pt>
                <c:pt idx="115">
                  <c:v>410.471</c:v>
                </c:pt>
                <c:pt idx="116">
                  <c:v>432.90499999999997</c:v>
                </c:pt>
                <c:pt idx="117">
                  <c:v>456.92599999999999</c:v>
                </c:pt>
                <c:pt idx="118">
                  <c:v>472.78100000000001</c:v>
                </c:pt>
                <c:pt idx="119">
                  <c:v>494.29500000000002</c:v>
                </c:pt>
                <c:pt idx="120">
                  <c:v>506.61799999999999</c:v>
                </c:pt>
                <c:pt idx="121">
                  <c:v>517.53099999999995</c:v>
                </c:pt>
                <c:pt idx="122">
                  <c:v>522.74</c:v>
                </c:pt>
                <c:pt idx="123">
                  <c:v>529.76400000000001</c:v>
                </c:pt>
                <c:pt idx="124">
                  <c:v>537.99599999999998</c:v>
                </c:pt>
                <c:pt idx="125">
                  <c:v>549.58600000000001</c:v>
                </c:pt>
                <c:pt idx="126">
                  <c:v>563.39800000000002</c:v>
                </c:pt>
                <c:pt idx="127">
                  <c:v>575.346</c:v>
                </c:pt>
                <c:pt idx="128">
                  <c:v>583.47</c:v>
                </c:pt>
                <c:pt idx="129">
                  <c:v>588.60900000000004</c:v>
                </c:pt>
                <c:pt idx="130">
                  <c:v>596.125</c:v>
                </c:pt>
                <c:pt idx="131">
                  <c:v>607.93499999999995</c:v>
                </c:pt>
                <c:pt idx="132">
                  <c:v>617.30200000000002</c:v>
                </c:pt>
                <c:pt idx="133">
                  <c:v>618.03899999999999</c:v>
                </c:pt>
                <c:pt idx="134">
                  <c:v>624.048</c:v>
                </c:pt>
                <c:pt idx="135">
                  <c:v>630.52099999999996</c:v>
                </c:pt>
                <c:pt idx="136">
                  <c:v>641.24800000000005</c:v>
                </c:pt>
                <c:pt idx="137">
                  <c:v>653.04700000000003</c:v>
                </c:pt>
                <c:pt idx="138">
                  <c:v>662.02200000000005</c:v>
                </c:pt>
                <c:pt idx="139">
                  <c:v>668.53300000000002</c:v>
                </c:pt>
                <c:pt idx="140">
                  <c:v>676.346</c:v>
                </c:pt>
                <c:pt idx="141">
                  <c:v>684.226</c:v>
                </c:pt>
                <c:pt idx="142">
                  <c:v>689.80100000000004</c:v>
                </c:pt>
                <c:pt idx="143">
                  <c:v>694.11800000000005</c:v>
                </c:pt>
                <c:pt idx="144">
                  <c:v>698.19600000000003</c:v>
                </c:pt>
                <c:pt idx="145">
                  <c:v>705.54200000000003</c:v>
                </c:pt>
                <c:pt idx="146">
                  <c:v>720.42</c:v>
                </c:pt>
                <c:pt idx="147">
                  <c:v>736.779</c:v>
                </c:pt>
                <c:pt idx="148">
                  <c:v>758.28700000000003</c:v>
                </c:pt>
                <c:pt idx="149">
                  <c:v>776.95100000000002</c:v>
                </c:pt>
                <c:pt idx="150">
                  <c:v>789.41899999999998</c:v>
                </c:pt>
                <c:pt idx="151">
                  <c:v>794.99199999999996</c:v>
                </c:pt>
                <c:pt idx="152">
                  <c:v>797.928</c:v>
                </c:pt>
                <c:pt idx="153">
                  <c:v>809.70399999999995</c:v>
                </c:pt>
                <c:pt idx="154">
                  <c:v>820.09500000000003</c:v>
                </c:pt>
                <c:pt idx="155">
                  <c:v>827.45</c:v>
                </c:pt>
                <c:pt idx="156">
                  <c:v>832.53200000000004</c:v>
                </c:pt>
                <c:pt idx="157">
                  <c:v>838.69500000000005</c:v>
                </c:pt>
                <c:pt idx="158">
                  <c:v>846.84</c:v>
                </c:pt>
                <c:pt idx="159">
                  <c:v>850.36699999999996</c:v>
                </c:pt>
                <c:pt idx="160">
                  <c:v>851.00400000000002</c:v>
                </c:pt>
                <c:pt idx="161">
                  <c:v>854.58600000000001</c:v>
                </c:pt>
                <c:pt idx="162">
                  <c:v>858.83600000000001</c:v>
                </c:pt>
                <c:pt idx="163">
                  <c:v>853.69500000000005</c:v>
                </c:pt>
                <c:pt idx="164">
                  <c:v>857.45</c:v>
                </c:pt>
                <c:pt idx="165">
                  <c:v>860.00300000000004</c:v>
                </c:pt>
                <c:pt idx="166">
                  <c:v>858.71900000000005</c:v>
                </c:pt>
                <c:pt idx="167">
                  <c:v>855.58199999999999</c:v>
                </c:pt>
                <c:pt idx="168">
                  <c:v>854.89599999999996</c:v>
                </c:pt>
                <c:pt idx="169">
                  <c:v>855.40700000000004</c:v>
                </c:pt>
                <c:pt idx="170">
                  <c:v>858.59900000000005</c:v>
                </c:pt>
                <c:pt idx="171">
                  <c:v>858.63499999999999</c:v>
                </c:pt>
                <c:pt idx="172">
                  <c:v>856.30100000000004</c:v>
                </c:pt>
                <c:pt idx="173">
                  <c:v>858.39800000000002</c:v>
                </c:pt>
                <c:pt idx="174">
                  <c:v>861.97299999999996</c:v>
                </c:pt>
                <c:pt idx="175">
                  <c:v>861.49900000000002</c:v>
                </c:pt>
                <c:pt idx="176">
                  <c:v>860.31299999999999</c:v>
                </c:pt>
                <c:pt idx="177">
                  <c:v>859.42</c:v>
                </c:pt>
                <c:pt idx="178">
                  <c:v>862.77599999999995</c:v>
                </c:pt>
                <c:pt idx="179">
                  <c:v>861.84500000000003</c:v>
                </c:pt>
                <c:pt idx="180">
                  <c:v>865.71199999999999</c:v>
                </c:pt>
                <c:pt idx="181">
                  <c:v>867.93899999999996</c:v>
                </c:pt>
                <c:pt idx="182">
                  <c:v>867.24400000000003</c:v>
                </c:pt>
                <c:pt idx="183">
                  <c:v>867.08</c:v>
                </c:pt>
                <c:pt idx="184">
                  <c:v>867.17100000000005</c:v>
                </c:pt>
                <c:pt idx="185">
                  <c:v>869.08100000000002</c:v>
                </c:pt>
                <c:pt idx="186">
                  <c:v>873.21600000000001</c:v>
                </c:pt>
                <c:pt idx="187">
                  <c:v>868.91700000000003</c:v>
                </c:pt>
                <c:pt idx="188">
                  <c:v>867.71900000000005</c:v>
                </c:pt>
                <c:pt idx="189">
                  <c:v>875.39400000000001</c:v>
                </c:pt>
                <c:pt idx="190">
                  <c:v>875.34699999999998</c:v>
                </c:pt>
                <c:pt idx="191">
                  <c:v>872.92399999999998</c:v>
                </c:pt>
                <c:pt idx="192">
                  <c:v>869.952</c:v>
                </c:pt>
                <c:pt idx="193">
                  <c:v>869.74800000000005</c:v>
                </c:pt>
                <c:pt idx="194">
                  <c:v>866.36599999999999</c:v>
                </c:pt>
                <c:pt idx="195">
                  <c:v>866.45699999999999</c:v>
                </c:pt>
                <c:pt idx="196">
                  <c:v>872.76700000000005</c:v>
                </c:pt>
                <c:pt idx="197">
                  <c:v>877.38499999999999</c:v>
                </c:pt>
                <c:pt idx="198">
                  <c:v>874.41</c:v>
                </c:pt>
                <c:pt idx="199">
                  <c:v>879.65899999999999</c:v>
                </c:pt>
                <c:pt idx="200">
                  <c:v>871.41800000000001</c:v>
                </c:pt>
                <c:pt idx="201">
                  <c:v>873.70500000000004</c:v>
                </c:pt>
                <c:pt idx="202">
                  <c:v>844.94100000000003</c:v>
                </c:pt>
                <c:pt idx="203">
                  <c:v>671.67700000000002</c:v>
                </c:pt>
                <c:pt idx="204">
                  <c:v>304.53699999999998</c:v>
                </c:pt>
                <c:pt idx="205">
                  <c:v>148.49700000000001</c:v>
                </c:pt>
                <c:pt idx="206">
                  <c:v>105.453</c:v>
                </c:pt>
                <c:pt idx="207">
                  <c:v>77.194999999999993</c:v>
                </c:pt>
                <c:pt idx="208">
                  <c:v>90.625</c:v>
                </c:pt>
                <c:pt idx="209">
                  <c:v>94.994</c:v>
                </c:pt>
                <c:pt idx="210">
                  <c:v>91.929000000000002</c:v>
                </c:pt>
                <c:pt idx="211">
                  <c:v>95.278000000000006</c:v>
                </c:pt>
                <c:pt idx="212">
                  <c:v>95.632999999999996</c:v>
                </c:pt>
                <c:pt idx="213">
                  <c:v>94.54</c:v>
                </c:pt>
                <c:pt idx="214">
                  <c:v>101.485</c:v>
                </c:pt>
                <c:pt idx="215">
                  <c:v>103.718</c:v>
                </c:pt>
                <c:pt idx="216">
                  <c:v>105.504</c:v>
                </c:pt>
                <c:pt idx="217">
                  <c:v>98.912999999999997</c:v>
                </c:pt>
                <c:pt idx="218">
                  <c:v>97.613</c:v>
                </c:pt>
                <c:pt idx="219">
                  <c:v>97.56</c:v>
                </c:pt>
                <c:pt idx="220">
                  <c:v>95.356999999999999</c:v>
                </c:pt>
                <c:pt idx="221">
                  <c:v>95.748000000000005</c:v>
                </c:pt>
                <c:pt idx="222">
                  <c:v>87.203999999999994</c:v>
                </c:pt>
                <c:pt idx="223">
                  <c:v>87.718999999999994</c:v>
                </c:pt>
                <c:pt idx="224">
                  <c:v>79.549000000000007</c:v>
                </c:pt>
                <c:pt idx="225">
                  <c:v>70.284000000000006</c:v>
                </c:pt>
                <c:pt idx="226">
                  <c:v>77.129000000000005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Test!$J$35:$L$35</c:f>
              <c:strCache>
                <c:ptCount val="1"/>
                <c:pt idx="0">
                  <c:v>Th3o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Meas!$AF$2:$AF$1001</c:f>
              <c:numCache>
                <c:formatCode>General</c:formatCode>
                <c:ptCount val="1000"/>
                <c:pt idx="0">
                  <c:v>19.298999999999999</c:v>
                </c:pt>
                <c:pt idx="1">
                  <c:v>19.353999999999999</c:v>
                </c:pt>
                <c:pt idx="2">
                  <c:v>19.244</c:v>
                </c:pt>
                <c:pt idx="3">
                  <c:v>19.298999999999999</c:v>
                </c:pt>
                <c:pt idx="4">
                  <c:v>19.280999999999999</c:v>
                </c:pt>
                <c:pt idx="5">
                  <c:v>19.207000000000001</c:v>
                </c:pt>
                <c:pt idx="6">
                  <c:v>19.353999999999999</c:v>
                </c:pt>
                <c:pt idx="7">
                  <c:v>19.335999999999999</c:v>
                </c:pt>
                <c:pt idx="8">
                  <c:v>19.298999999999999</c:v>
                </c:pt>
                <c:pt idx="9">
                  <c:v>19.291</c:v>
                </c:pt>
                <c:pt idx="10">
                  <c:v>19.346</c:v>
                </c:pt>
                <c:pt idx="11">
                  <c:v>19.364000000000001</c:v>
                </c:pt>
                <c:pt idx="12">
                  <c:v>19.298999999999999</c:v>
                </c:pt>
                <c:pt idx="13">
                  <c:v>19.390999999999998</c:v>
                </c:pt>
                <c:pt idx="14">
                  <c:v>19.428000000000001</c:v>
                </c:pt>
                <c:pt idx="15">
                  <c:v>19.483000000000001</c:v>
                </c:pt>
                <c:pt idx="16">
                  <c:v>19.501000000000001</c:v>
                </c:pt>
                <c:pt idx="17">
                  <c:v>19.501000000000001</c:v>
                </c:pt>
                <c:pt idx="18">
                  <c:v>19.593</c:v>
                </c:pt>
                <c:pt idx="19">
                  <c:v>19.667000000000002</c:v>
                </c:pt>
                <c:pt idx="20">
                  <c:v>19.722000000000001</c:v>
                </c:pt>
                <c:pt idx="21">
                  <c:v>19.795999999999999</c:v>
                </c:pt>
                <c:pt idx="22">
                  <c:v>19.869</c:v>
                </c:pt>
                <c:pt idx="23">
                  <c:v>19.960999999999999</c:v>
                </c:pt>
                <c:pt idx="24">
                  <c:v>20.145</c:v>
                </c:pt>
                <c:pt idx="25">
                  <c:v>20.236999999999998</c:v>
                </c:pt>
                <c:pt idx="26">
                  <c:v>20.347000000000001</c:v>
                </c:pt>
                <c:pt idx="27">
                  <c:v>20.420999999999999</c:v>
                </c:pt>
                <c:pt idx="28">
                  <c:v>20.605</c:v>
                </c:pt>
                <c:pt idx="29">
                  <c:v>20.696999999999999</c:v>
                </c:pt>
                <c:pt idx="30">
                  <c:v>20.899000000000001</c:v>
                </c:pt>
                <c:pt idx="31">
                  <c:v>21.138000000000002</c:v>
                </c:pt>
                <c:pt idx="32">
                  <c:v>21.303999999999998</c:v>
                </c:pt>
                <c:pt idx="33">
                  <c:v>21.486999999999998</c:v>
                </c:pt>
                <c:pt idx="34">
                  <c:v>21.782</c:v>
                </c:pt>
                <c:pt idx="35">
                  <c:v>22.039000000000001</c:v>
                </c:pt>
                <c:pt idx="36">
                  <c:v>22.385999999999999</c:v>
                </c:pt>
                <c:pt idx="37">
                  <c:v>22.695</c:v>
                </c:pt>
                <c:pt idx="38">
                  <c:v>22.902999999999999</c:v>
                </c:pt>
                <c:pt idx="39">
                  <c:v>23.295000000000002</c:v>
                </c:pt>
                <c:pt idx="40">
                  <c:v>23.594000000000001</c:v>
                </c:pt>
                <c:pt idx="41">
                  <c:v>23.94</c:v>
                </c:pt>
                <c:pt idx="42">
                  <c:v>24.34</c:v>
                </c:pt>
                <c:pt idx="43">
                  <c:v>24.722000000000001</c:v>
                </c:pt>
                <c:pt idx="44">
                  <c:v>25.103999999999999</c:v>
                </c:pt>
                <c:pt idx="45">
                  <c:v>25.577000000000002</c:v>
                </c:pt>
                <c:pt idx="46">
                  <c:v>26.05</c:v>
                </c:pt>
                <c:pt idx="47">
                  <c:v>26.515000000000001</c:v>
                </c:pt>
                <c:pt idx="48">
                  <c:v>26.933</c:v>
                </c:pt>
                <c:pt idx="49">
                  <c:v>27.341000000000001</c:v>
                </c:pt>
                <c:pt idx="50">
                  <c:v>27.832000000000001</c:v>
                </c:pt>
                <c:pt idx="51">
                  <c:v>28.297000000000001</c:v>
                </c:pt>
                <c:pt idx="52">
                  <c:v>28.777999999999999</c:v>
                </c:pt>
                <c:pt idx="53">
                  <c:v>29.433</c:v>
                </c:pt>
                <c:pt idx="54">
                  <c:v>30.068999999999999</c:v>
                </c:pt>
                <c:pt idx="55">
                  <c:v>30.779</c:v>
                </c:pt>
                <c:pt idx="56">
                  <c:v>31.361000000000001</c:v>
                </c:pt>
                <c:pt idx="57">
                  <c:v>31.907</c:v>
                </c:pt>
                <c:pt idx="58">
                  <c:v>32.46</c:v>
                </c:pt>
                <c:pt idx="59">
                  <c:v>32.94</c:v>
                </c:pt>
                <c:pt idx="60">
                  <c:v>33.521999999999998</c:v>
                </c:pt>
                <c:pt idx="61">
                  <c:v>34.149000000000001</c:v>
                </c:pt>
                <c:pt idx="62">
                  <c:v>34.905000000000001</c:v>
                </c:pt>
                <c:pt idx="63">
                  <c:v>35.786999999999999</c:v>
                </c:pt>
                <c:pt idx="64">
                  <c:v>36.630000000000003</c:v>
                </c:pt>
                <c:pt idx="65">
                  <c:v>37.655000000000001</c:v>
                </c:pt>
                <c:pt idx="66">
                  <c:v>38.716000000000001</c:v>
                </c:pt>
                <c:pt idx="67">
                  <c:v>39.83</c:v>
                </c:pt>
                <c:pt idx="68">
                  <c:v>40.872999999999998</c:v>
                </c:pt>
                <c:pt idx="69">
                  <c:v>42.185000000000002</c:v>
                </c:pt>
                <c:pt idx="70">
                  <c:v>43.415999999999997</c:v>
                </c:pt>
                <c:pt idx="71">
                  <c:v>44.533000000000001</c:v>
                </c:pt>
                <c:pt idx="72">
                  <c:v>46.033000000000001</c:v>
                </c:pt>
                <c:pt idx="73">
                  <c:v>47.677</c:v>
                </c:pt>
                <c:pt idx="74">
                  <c:v>48.835999999999999</c:v>
                </c:pt>
                <c:pt idx="75">
                  <c:v>50.436999999999998</c:v>
                </c:pt>
                <c:pt idx="76">
                  <c:v>51.640999999999998</c:v>
                </c:pt>
                <c:pt idx="77">
                  <c:v>52.976999999999997</c:v>
                </c:pt>
                <c:pt idx="78">
                  <c:v>54.616</c:v>
                </c:pt>
                <c:pt idx="79">
                  <c:v>56.369</c:v>
                </c:pt>
                <c:pt idx="80">
                  <c:v>58.133000000000003</c:v>
                </c:pt>
                <c:pt idx="81">
                  <c:v>59.735999999999997</c:v>
                </c:pt>
                <c:pt idx="82">
                  <c:v>61.494999999999997</c:v>
                </c:pt>
                <c:pt idx="83">
                  <c:v>63.26</c:v>
                </c:pt>
                <c:pt idx="84">
                  <c:v>65.084999999999994</c:v>
                </c:pt>
                <c:pt idx="85">
                  <c:v>66.759</c:v>
                </c:pt>
                <c:pt idx="86">
                  <c:v>68.442999999999998</c:v>
                </c:pt>
                <c:pt idx="87">
                  <c:v>70.41</c:v>
                </c:pt>
                <c:pt idx="88">
                  <c:v>71.917000000000002</c:v>
                </c:pt>
                <c:pt idx="89">
                  <c:v>73.61</c:v>
                </c:pt>
                <c:pt idx="90">
                  <c:v>75.504999999999995</c:v>
                </c:pt>
                <c:pt idx="91">
                  <c:v>77.620999999999995</c:v>
                </c:pt>
                <c:pt idx="92">
                  <c:v>79.64</c:v>
                </c:pt>
                <c:pt idx="93">
                  <c:v>81.552999999999997</c:v>
                </c:pt>
                <c:pt idx="94">
                  <c:v>83.588999999999999</c:v>
                </c:pt>
                <c:pt idx="95">
                  <c:v>85.572999999999993</c:v>
                </c:pt>
                <c:pt idx="96">
                  <c:v>89.266999999999996</c:v>
                </c:pt>
                <c:pt idx="97">
                  <c:v>91.593999999999994</c:v>
                </c:pt>
                <c:pt idx="98">
                  <c:v>94.293999999999997</c:v>
                </c:pt>
                <c:pt idx="99">
                  <c:v>96.531999999999996</c:v>
                </c:pt>
                <c:pt idx="100">
                  <c:v>98.611000000000004</c:v>
                </c:pt>
                <c:pt idx="101">
                  <c:v>100.46899999999999</c:v>
                </c:pt>
                <c:pt idx="102">
                  <c:v>102.648</c:v>
                </c:pt>
                <c:pt idx="103">
                  <c:v>105.149</c:v>
                </c:pt>
                <c:pt idx="104">
                  <c:v>107.57899999999999</c:v>
                </c:pt>
                <c:pt idx="105">
                  <c:v>109.901</c:v>
                </c:pt>
                <c:pt idx="106">
                  <c:v>112.321</c:v>
                </c:pt>
                <c:pt idx="107">
                  <c:v>114.372</c:v>
                </c:pt>
                <c:pt idx="108">
                  <c:v>116.51300000000001</c:v>
                </c:pt>
                <c:pt idx="109">
                  <c:v>119.086</c:v>
                </c:pt>
                <c:pt idx="110">
                  <c:v>121.65900000000001</c:v>
                </c:pt>
                <c:pt idx="111">
                  <c:v>123.512</c:v>
                </c:pt>
                <c:pt idx="112">
                  <c:v>125.666</c:v>
                </c:pt>
                <c:pt idx="113">
                  <c:v>127.714</c:v>
                </c:pt>
                <c:pt idx="114">
                  <c:v>129.56200000000001</c:v>
                </c:pt>
                <c:pt idx="115">
                  <c:v>131.791</c:v>
                </c:pt>
                <c:pt idx="116">
                  <c:v>133.62200000000001</c:v>
                </c:pt>
                <c:pt idx="117">
                  <c:v>136.03200000000001</c:v>
                </c:pt>
                <c:pt idx="118">
                  <c:v>138.54499999999999</c:v>
                </c:pt>
                <c:pt idx="119">
                  <c:v>141.125</c:v>
                </c:pt>
                <c:pt idx="120">
                  <c:v>144.09899999999999</c:v>
                </c:pt>
                <c:pt idx="121">
                  <c:v>147.72999999999999</c:v>
                </c:pt>
                <c:pt idx="122">
                  <c:v>150.947</c:v>
                </c:pt>
                <c:pt idx="123">
                  <c:v>154.12100000000001</c:v>
                </c:pt>
                <c:pt idx="124">
                  <c:v>156.928</c:v>
                </c:pt>
                <c:pt idx="125">
                  <c:v>160.16399999999999</c:v>
                </c:pt>
                <c:pt idx="126">
                  <c:v>163.08199999999999</c:v>
                </c:pt>
                <c:pt idx="127">
                  <c:v>166.02699999999999</c:v>
                </c:pt>
                <c:pt idx="128">
                  <c:v>169.59</c:v>
                </c:pt>
                <c:pt idx="129">
                  <c:v>173.125</c:v>
                </c:pt>
                <c:pt idx="130">
                  <c:v>176.31</c:v>
                </c:pt>
                <c:pt idx="131">
                  <c:v>179.71100000000001</c:v>
                </c:pt>
                <c:pt idx="132">
                  <c:v>183.32499999999999</c:v>
                </c:pt>
                <c:pt idx="133">
                  <c:v>186.11699999999999</c:v>
                </c:pt>
                <c:pt idx="134">
                  <c:v>188.93799999999999</c:v>
                </c:pt>
                <c:pt idx="135">
                  <c:v>191.67400000000001</c:v>
                </c:pt>
                <c:pt idx="136">
                  <c:v>194.68799999999999</c:v>
                </c:pt>
                <c:pt idx="137">
                  <c:v>198.577</c:v>
                </c:pt>
                <c:pt idx="138">
                  <c:v>204.37700000000001</c:v>
                </c:pt>
                <c:pt idx="139">
                  <c:v>212.62299999999999</c:v>
                </c:pt>
                <c:pt idx="140">
                  <c:v>234.03399999999999</c:v>
                </c:pt>
                <c:pt idx="141">
                  <c:v>273.12</c:v>
                </c:pt>
                <c:pt idx="142">
                  <c:v>300.21800000000002</c:v>
                </c:pt>
                <c:pt idx="143">
                  <c:v>323.471</c:v>
                </c:pt>
                <c:pt idx="144">
                  <c:v>342.23599999999999</c:v>
                </c:pt>
                <c:pt idx="145">
                  <c:v>340.07499999999999</c:v>
                </c:pt>
                <c:pt idx="146">
                  <c:v>338.726</c:v>
                </c:pt>
                <c:pt idx="147">
                  <c:v>336.88600000000002</c:v>
                </c:pt>
                <c:pt idx="148">
                  <c:v>338.81400000000002</c:v>
                </c:pt>
                <c:pt idx="149">
                  <c:v>356.74099999999999</c:v>
                </c:pt>
                <c:pt idx="150">
                  <c:v>378.19400000000002</c:v>
                </c:pt>
                <c:pt idx="151">
                  <c:v>398.726</c:v>
                </c:pt>
                <c:pt idx="152">
                  <c:v>430.52699999999999</c:v>
                </c:pt>
                <c:pt idx="153">
                  <c:v>464.95699999999999</c:v>
                </c:pt>
                <c:pt idx="154">
                  <c:v>485.58300000000003</c:v>
                </c:pt>
                <c:pt idx="155">
                  <c:v>492.53699999999998</c:v>
                </c:pt>
                <c:pt idx="156">
                  <c:v>499.37299999999999</c:v>
                </c:pt>
                <c:pt idx="157">
                  <c:v>516.01800000000003</c:v>
                </c:pt>
                <c:pt idx="158">
                  <c:v>545.22299999999996</c:v>
                </c:pt>
                <c:pt idx="159">
                  <c:v>573.005</c:v>
                </c:pt>
                <c:pt idx="160">
                  <c:v>596.88800000000003</c:v>
                </c:pt>
                <c:pt idx="161">
                  <c:v>627.10699999999997</c:v>
                </c:pt>
                <c:pt idx="162">
                  <c:v>671.73</c:v>
                </c:pt>
                <c:pt idx="163">
                  <c:v>697.95500000000004</c:v>
                </c:pt>
                <c:pt idx="164">
                  <c:v>725.56799999999998</c:v>
                </c:pt>
                <c:pt idx="165">
                  <c:v>736.63499999999999</c:v>
                </c:pt>
                <c:pt idx="166">
                  <c:v>749.60299999999995</c:v>
                </c:pt>
                <c:pt idx="167">
                  <c:v>770.93200000000002</c:v>
                </c:pt>
                <c:pt idx="168">
                  <c:v>781.52499999999998</c:v>
                </c:pt>
                <c:pt idx="169">
                  <c:v>793.33799999999997</c:v>
                </c:pt>
                <c:pt idx="170">
                  <c:v>814.15499999999997</c:v>
                </c:pt>
                <c:pt idx="171">
                  <c:v>833.79100000000005</c:v>
                </c:pt>
                <c:pt idx="172">
                  <c:v>836.98099999999999</c:v>
                </c:pt>
                <c:pt idx="173">
                  <c:v>839.26499999999999</c:v>
                </c:pt>
                <c:pt idx="174">
                  <c:v>851.04</c:v>
                </c:pt>
                <c:pt idx="175">
                  <c:v>864.08900000000006</c:v>
                </c:pt>
                <c:pt idx="176">
                  <c:v>877.91</c:v>
                </c:pt>
                <c:pt idx="177">
                  <c:v>885.96</c:v>
                </c:pt>
                <c:pt idx="178">
                  <c:v>893.76199999999994</c:v>
                </c:pt>
                <c:pt idx="179">
                  <c:v>902.47199999999998</c:v>
                </c:pt>
                <c:pt idx="180">
                  <c:v>911.21600000000001</c:v>
                </c:pt>
                <c:pt idx="181">
                  <c:v>917.29399999999998</c:v>
                </c:pt>
                <c:pt idx="182">
                  <c:v>913.654</c:v>
                </c:pt>
                <c:pt idx="183">
                  <c:v>917.81100000000004</c:v>
                </c:pt>
                <c:pt idx="184">
                  <c:v>922.95799999999997</c:v>
                </c:pt>
                <c:pt idx="185">
                  <c:v>925.37599999999998</c:v>
                </c:pt>
                <c:pt idx="186">
                  <c:v>926.85900000000004</c:v>
                </c:pt>
                <c:pt idx="187">
                  <c:v>924.72699999999998</c:v>
                </c:pt>
                <c:pt idx="188">
                  <c:v>918.23599999999999</c:v>
                </c:pt>
                <c:pt idx="189">
                  <c:v>919.57399999999996</c:v>
                </c:pt>
                <c:pt idx="190">
                  <c:v>912.93100000000004</c:v>
                </c:pt>
                <c:pt idx="191">
                  <c:v>907.84299999999996</c:v>
                </c:pt>
                <c:pt idx="192">
                  <c:v>903.96299999999997</c:v>
                </c:pt>
                <c:pt idx="193">
                  <c:v>898.16099999999994</c:v>
                </c:pt>
                <c:pt idx="194">
                  <c:v>889.99599999999998</c:v>
                </c:pt>
                <c:pt idx="195">
                  <c:v>887.42600000000004</c:v>
                </c:pt>
                <c:pt idx="196">
                  <c:v>892.327</c:v>
                </c:pt>
                <c:pt idx="197">
                  <c:v>896.01300000000003</c:v>
                </c:pt>
                <c:pt idx="198">
                  <c:v>893.60900000000004</c:v>
                </c:pt>
                <c:pt idx="199">
                  <c:v>891.202</c:v>
                </c:pt>
                <c:pt idx="200">
                  <c:v>879.56</c:v>
                </c:pt>
                <c:pt idx="201">
                  <c:v>877.45600000000002</c:v>
                </c:pt>
                <c:pt idx="202">
                  <c:v>856.67600000000004</c:v>
                </c:pt>
                <c:pt idx="203">
                  <c:v>729.51499999999999</c:v>
                </c:pt>
                <c:pt idx="204">
                  <c:v>501.32900000000001</c:v>
                </c:pt>
                <c:pt idx="205">
                  <c:v>430.483</c:v>
                </c:pt>
                <c:pt idx="206">
                  <c:v>367.04599999999999</c:v>
                </c:pt>
                <c:pt idx="207">
                  <c:v>286.83300000000003</c:v>
                </c:pt>
                <c:pt idx="208">
                  <c:v>256.24599999999998</c:v>
                </c:pt>
                <c:pt idx="209">
                  <c:v>193.05099999999999</c:v>
                </c:pt>
                <c:pt idx="210">
                  <c:v>158.86199999999999</c:v>
                </c:pt>
                <c:pt idx="211">
                  <c:v>95.242999999999995</c:v>
                </c:pt>
                <c:pt idx="212">
                  <c:v>76.706999999999994</c:v>
                </c:pt>
                <c:pt idx="213">
                  <c:v>78.539000000000001</c:v>
                </c:pt>
                <c:pt idx="214">
                  <c:v>77.971999999999994</c:v>
                </c:pt>
                <c:pt idx="215">
                  <c:v>77.459000000000003</c:v>
                </c:pt>
                <c:pt idx="216">
                  <c:v>72.498999999999995</c:v>
                </c:pt>
                <c:pt idx="217">
                  <c:v>71.843000000000004</c:v>
                </c:pt>
                <c:pt idx="218">
                  <c:v>63.779000000000003</c:v>
                </c:pt>
                <c:pt idx="219">
                  <c:v>63.283000000000001</c:v>
                </c:pt>
                <c:pt idx="220">
                  <c:v>63.265000000000001</c:v>
                </c:pt>
                <c:pt idx="221">
                  <c:v>64.328000000000003</c:v>
                </c:pt>
                <c:pt idx="222">
                  <c:v>67.962000000000003</c:v>
                </c:pt>
                <c:pt idx="223">
                  <c:v>74.234999999999999</c:v>
                </c:pt>
                <c:pt idx="224">
                  <c:v>48.207999999999998</c:v>
                </c:pt>
                <c:pt idx="225">
                  <c:v>66.951999999999998</c:v>
                </c:pt>
                <c:pt idx="226">
                  <c:v>63.927999999999997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Test!$J$36:$L$36</c:f>
              <c:strCache>
                <c:ptCount val="1"/>
                <c:pt idx="0">
                  <c:v>Th4o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Meas!$AG$2:$AG$1001</c:f>
              <c:numCache>
                <c:formatCode>General</c:formatCode>
                <c:ptCount val="1000"/>
                <c:pt idx="0">
                  <c:v>19.923999999999999</c:v>
                </c:pt>
                <c:pt idx="1">
                  <c:v>19.943000000000001</c:v>
                </c:pt>
                <c:pt idx="2">
                  <c:v>19.850999999999999</c:v>
                </c:pt>
                <c:pt idx="3">
                  <c:v>19.923999999999999</c:v>
                </c:pt>
                <c:pt idx="4">
                  <c:v>19.998000000000001</c:v>
                </c:pt>
                <c:pt idx="5">
                  <c:v>19.943000000000001</c:v>
                </c:pt>
                <c:pt idx="6">
                  <c:v>19.943000000000001</c:v>
                </c:pt>
                <c:pt idx="7">
                  <c:v>19.978999999999999</c:v>
                </c:pt>
                <c:pt idx="8">
                  <c:v>19.887</c:v>
                </c:pt>
                <c:pt idx="9">
                  <c:v>19.934999999999999</c:v>
                </c:pt>
                <c:pt idx="10">
                  <c:v>19.971</c:v>
                </c:pt>
                <c:pt idx="11">
                  <c:v>19.989999999999998</c:v>
                </c:pt>
                <c:pt idx="12">
                  <c:v>19.960999999999999</c:v>
                </c:pt>
                <c:pt idx="13">
                  <c:v>20.035</c:v>
                </c:pt>
                <c:pt idx="14">
                  <c:v>20.053000000000001</c:v>
                </c:pt>
                <c:pt idx="15">
                  <c:v>20.015999999999998</c:v>
                </c:pt>
                <c:pt idx="16">
                  <c:v>20.09</c:v>
                </c:pt>
                <c:pt idx="17">
                  <c:v>20.126999999999999</c:v>
                </c:pt>
                <c:pt idx="18">
                  <c:v>20.145</c:v>
                </c:pt>
                <c:pt idx="19">
                  <c:v>20.2</c:v>
                </c:pt>
                <c:pt idx="20">
                  <c:v>20.292000000000002</c:v>
                </c:pt>
                <c:pt idx="21">
                  <c:v>20.347000000000001</c:v>
                </c:pt>
                <c:pt idx="22">
                  <c:v>20.366</c:v>
                </c:pt>
                <c:pt idx="23">
                  <c:v>20.457999999999998</c:v>
                </c:pt>
                <c:pt idx="24">
                  <c:v>20.513000000000002</c:v>
                </c:pt>
                <c:pt idx="25">
                  <c:v>20.585999999999999</c:v>
                </c:pt>
                <c:pt idx="26">
                  <c:v>20.715</c:v>
                </c:pt>
                <c:pt idx="27">
                  <c:v>20.806999999999999</c:v>
                </c:pt>
                <c:pt idx="28">
                  <c:v>20.917000000000002</c:v>
                </c:pt>
                <c:pt idx="29">
                  <c:v>20.972000000000001</c:v>
                </c:pt>
                <c:pt idx="30">
                  <c:v>21.12</c:v>
                </c:pt>
                <c:pt idx="31">
                  <c:v>21.321999999999999</c:v>
                </c:pt>
                <c:pt idx="32">
                  <c:v>21.359000000000002</c:v>
                </c:pt>
                <c:pt idx="33">
                  <c:v>21.451000000000001</c:v>
                </c:pt>
                <c:pt idx="34">
                  <c:v>21.725999999999999</c:v>
                </c:pt>
                <c:pt idx="35">
                  <c:v>21.891999999999999</c:v>
                </c:pt>
                <c:pt idx="36">
                  <c:v>22.113</c:v>
                </c:pt>
                <c:pt idx="37">
                  <c:v>22.331</c:v>
                </c:pt>
                <c:pt idx="38">
                  <c:v>22.466000000000001</c:v>
                </c:pt>
                <c:pt idx="39">
                  <c:v>22.731000000000002</c:v>
                </c:pt>
                <c:pt idx="40">
                  <c:v>22.902999999999999</c:v>
                </c:pt>
                <c:pt idx="41">
                  <c:v>23.120999999999999</c:v>
                </c:pt>
                <c:pt idx="42">
                  <c:v>23.393999999999998</c:v>
                </c:pt>
                <c:pt idx="43">
                  <c:v>23.649000000000001</c:v>
                </c:pt>
                <c:pt idx="44">
                  <c:v>23.957999999999998</c:v>
                </c:pt>
                <c:pt idx="45">
                  <c:v>24.193999999999999</c:v>
                </c:pt>
                <c:pt idx="46">
                  <c:v>24.484999999999999</c:v>
                </c:pt>
                <c:pt idx="47">
                  <c:v>24.805</c:v>
                </c:pt>
                <c:pt idx="48">
                  <c:v>25.114000000000001</c:v>
                </c:pt>
                <c:pt idx="49">
                  <c:v>25.413</c:v>
                </c:pt>
                <c:pt idx="50">
                  <c:v>25.759</c:v>
                </c:pt>
                <c:pt idx="51">
                  <c:v>26.114000000000001</c:v>
                </c:pt>
                <c:pt idx="52">
                  <c:v>26.521999999999998</c:v>
                </c:pt>
                <c:pt idx="53">
                  <c:v>26.85</c:v>
                </c:pt>
                <c:pt idx="54">
                  <c:v>27.25</c:v>
                </c:pt>
                <c:pt idx="55">
                  <c:v>27.559000000000001</c:v>
                </c:pt>
                <c:pt idx="56">
                  <c:v>27.995999999999999</c:v>
                </c:pt>
                <c:pt idx="57">
                  <c:v>28.268999999999998</c:v>
                </c:pt>
                <c:pt idx="58">
                  <c:v>28.713000000000001</c:v>
                </c:pt>
                <c:pt idx="59">
                  <c:v>29.210999999999999</c:v>
                </c:pt>
                <c:pt idx="60">
                  <c:v>29.63</c:v>
                </c:pt>
                <c:pt idx="61">
                  <c:v>29.983000000000001</c:v>
                </c:pt>
                <c:pt idx="62">
                  <c:v>30.556999999999999</c:v>
                </c:pt>
                <c:pt idx="63">
                  <c:v>31.285</c:v>
                </c:pt>
                <c:pt idx="64">
                  <c:v>31.919</c:v>
                </c:pt>
                <c:pt idx="65">
                  <c:v>32.683</c:v>
                </c:pt>
                <c:pt idx="66">
                  <c:v>33.484000000000002</c:v>
                </c:pt>
                <c:pt idx="67">
                  <c:v>34.338999999999999</c:v>
                </c:pt>
                <c:pt idx="68">
                  <c:v>34.902000000000001</c:v>
                </c:pt>
                <c:pt idx="69">
                  <c:v>35.497</c:v>
                </c:pt>
                <c:pt idx="70">
                  <c:v>36.566000000000003</c:v>
                </c:pt>
                <c:pt idx="71">
                  <c:v>37.557000000000002</c:v>
                </c:pt>
                <c:pt idx="72">
                  <c:v>38.590000000000003</c:v>
                </c:pt>
                <c:pt idx="73">
                  <c:v>39.478999999999999</c:v>
                </c:pt>
                <c:pt idx="74">
                  <c:v>40.323999999999998</c:v>
                </c:pt>
                <c:pt idx="75">
                  <c:v>41.345999999999997</c:v>
                </c:pt>
                <c:pt idx="76">
                  <c:v>42.308999999999997</c:v>
                </c:pt>
                <c:pt idx="77">
                  <c:v>43.225999999999999</c:v>
                </c:pt>
                <c:pt idx="78">
                  <c:v>44.179000000000002</c:v>
                </c:pt>
                <c:pt idx="79">
                  <c:v>45.481000000000002</c:v>
                </c:pt>
                <c:pt idx="80">
                  <c:v>46.578000000000003</c:v>
                </c:pt>
                <c:pt idx="81">
                  <c:v>47.494999999999997</c:v>
                </c:pt>
                <c:pt idx="82">
                  <c:v>48.406999999999996</c:v>
                </c:pt>
                <c:pt idx="83">
                  <c:v>49.591999999999999</c:v>
                </c:pt>
                <c:pt idx="84">
                  <c:v>50.856999999999999</c:v>
                </c:pt>
                <c:pt idx="85">
                  <c:v>51.88</c:v>
                </c:pt>
                <c:pt idx="86">
                  <c:v>53.359000000000002</c:v>
                </c:pt>
                <c:pt idx="87">
                  <c:v>54.658999999999999</c:v>
                </c:pt>
                <c:pt idx="88">
                  <c:v>55.424999999999997</c:v>
                </c:pt>
                <c:pt idx="89">
                  <c:v>56.7</c:v>
                </c:pt>
                <c:pt idx="90">
                  <c:v>58.106999999999999</c:v>
                </c:pt>
                <c:pt idx="91">
                  <c:v>59.469000000000001</c:v>
                </c:pt>
                <c:pt idx="92">
                  <c:v>60.697000000000003</c:v>
                </c:pt>
                <c:pt idx="93">
                  <c:v>61.956000000000003</c:v>
                </c:pt>
                <c:pt idx="94">
                  <c:v>63.320999999999998</c:v>
                </c:pt>
                <c:pt idx="95">
                  <c:v>64.844999999999999</c:v>
                </c:pt>
                <c:pt idx="96">
                  <c:v>65.501000000000005</c:v>
                </c:pt>
                <c:pt idx="97">
                  <c:v>66.67</c:v>
                </c:pt>
                <c:pt idx="98">
                  <c:v>68.673000000000002</c:v>
                </c:pt>
                <c:pt idx="99">
                  <c:v>71.100999999999999</c:v>
                </c:pt>
                <c:pt idx="100">
                  <c:v>72.430999999999997</c:v>
                </c:pt>
                <c:pt idx="101">
                  <c:v>73.688999999999993</c:v>
                </c:pt>
                <c:pt idx="102">
                  <c:v>74.787000000000006</c:v>
                </c:pt>
                <c:pt idx="103">
                  <c:v>76.486999999999995</c:v>
                </c:pt>
                <c:pt idx="104">
                  <c:v>77.638000000000005</c:v>
                </c:pt>
                <c:pt idx="105">
                  <c:v>79.745999999999995</c:v>
                </c:pt>
                <c:pt idx="106">
                  <c:v>81.039000000000001</c:v>
                </c:pt>
                <c:pt idx="107">
                  <c:v>82.474000000000004</c:v>
                </c:pt>
                <c:pt idx="108">
                  <c:v>83.129000000000005</c:v>
                </c:pt>
                <c:pt idx="109">
                  <c:v>84.704999999999998</c:v>
                </c:pt>
                <c:pt idx="110">
                  <c:v>86.424999999999997</c:v>
                </c:pt>
                <c:pt idx="111">
                  <c:v>89.001000000000005</c:v>
                </c:pt>
                <c:pt idx="112">
                  <c:v>90.385999999999996</c:v>
                </c:pt>
                <c:pt idx="113">
                  <c:v>92.162000000000006</c:v>
                </c:pt>
                <c:pt idx="114">
                  <c:v>94.56</c:v>
                </c:pt>
                <c:pt idx="115">
                  <c:v>95.927999999999997</c:v>
                </c:pt>
                <c:pt idx="116">
                  <c:v>97.988</c:v>
                </c:pt>
                <c:pt idx="117">
                  <c:v>99.272000000000006</c:v>
                </c:pt>
                <c:pt idx="118">
                  <c:v>100.755</c:v>
                </c:pt>
                <c:pt idx="119">
                  <c:v>102.727</c:v>
                </c:pt>
                <c:pt idx="120">
                  <c:v>104.12</c:v>
                </c:pt>
                <c:pt idx="121">
                  <c:v>105.94199999999999</c:v>
                </c:pt>
                <c:pt idx="122">
                  <c:v>108.479</c:v>
                </c:pt>
                <c:pt idx="123">
                  <c:v>109.729</c:v>
                </c:pt>
                <c:pt idx="124">
                  <c:v>111.393</c:v>
                </c:pt>
                <c:pt idx="125">
                  <c:v>113.11</c:v>
                </c:pt>
                <c:pt idx="126">
                  <c:v>115.215</c:v>
                </c:pt>
                <c:pt idx="127">
                  <c:v>116.636</c:v>
                </c:pt>
                <c:pt idx="128">
                  <c:v>118.84099999999999</c:v>
                </c:pt>
                <c:pt idx="129">
                  <c:v>121.702</c:v>
                </c:pt>
                <c:pt idx="130">
                  <c:v>122.907</c:v>
                </c:pt>
                <c:pt idx="131">
                  <c:v>124.267</c:v>
                </c:pt>
                <c:pt idx="132">
                  <c:v>125.264</c:v>
                </c:pt>
                <c:pt idx="133">
                  <c:v>126.251</c:v>
                </c:pt>
                <c:pt idx="134">
                  <c:v>127.93600000000001</c:v>
                </c:pt>
                <c:pt idx="135">
                  <c:v>128.995</c:v>
                </c:pt>
                <c:pt idx="136">
                  <c:v>130.41900000000001</c:v>
                </c:pt>
                <c:pt idx="137">
                  <c:v>132.75700000000001</c:v>
                </c:pt>
                <c:pt idx="138">
                  <c:v>134.15199999999999</c:v>
                </c:pt>
                <c:pt idx="139">
                  <c:v>134.94</c:v>
                </c:pt>
                <c:pt idx="140">
                  <c:v>136.45400000000001</c:v>
                </c:pt>
                <c:pt idx="141">
                  <c:v>137.90100000000001</c:v>
                </c:pt>
                <c:pt idx="142">
                  <c:v>139.52199999999999</c:v>
                </c:pt>
                <c:pt idx="143">
                  <c:v>143.529</c:v>
                </c:pt>
                <c:pt idx="144">
                  <c:v>147.08699999999999</c:v>
                </c:pt>
                <c:pt idx="145">
                  <c:v>147.64099999999999</c:v>
                </c:pt>
                <c:pt idx="146">
                  <c:v>149.71100000000001</c:v>
                </c:pt>
                <c:pt idx="147">
                  <c:v>152.74799999999999</c:v>
                </c:pt>
                <c:pt idx="148">
                  <c:v>155.56200000000001</c:v>
                </c:pt>
                <c:pt idx="149">
                  <c:v>157.47</c:v>
                </c:pt>
                <c:pt idx="150">
                  <c:v>159.785</c:v>
                </c:pt>
                <c:pt idx="151">
                  <c:v>162.43299999999999</c:v>
                </c:pt>
                <c:pt idx="152">
                  <c:v>163.21299999999999</c:v>
                </c:pt>
                <c:pt idx="153">
                  <c:v>165.11699999999999</c:v>
                </c:pt>
                <c:pt idx="154">
                  <c:v>167.4</c:v>
                </c:pt>
                <c:pt idx="155">
                  <c:v>169.517</c:v>
                </c:pt>
                <c:pt idx="156">
                  <c:v>171.12899999999999</c:v>
                </c:pt>
                <c:pt idx="157">
                  <c:v>176.41300000000001</c:v>
                </c:pt>
                <c:pt idx="158">
                  <c:v>179.39</c:v>
                </c:pt>
                <c:pt idx="159">
                  <c:v>182.137</c:v>
                </c:pt>
                <c:pt idx="160">
                  <c:v>185.95400000000001</c:v>
                </c:pt>
                <c:pt idx="161">
                  <c:v>186.71</c:v>
                </c:pt>
                <c:pt idx="162">
                  <c:v>193.01400000000001</c:v>
                </c:pt>
                <c:pt idx="163">
                  <c:v>193.80600000000001</c:v>
                </c:pt>
                <c:pt idx="164">
                  <c:v>197.381</c:v>
                </c:pt>
                <c:pt idx="165">
                  <c:v>195.53800000000001</c:v>
                </c:pt>
                <c:pt idx="166">
                  <c:v>199.898</c:v>
                </c:pt>
                <c:pt idx="167">
                  <c:v>207.71799999999999</c:v>
                </c:pt>
                <c:pt idx="168">
                  <c:v>215.52199999999999</c:v>
                </c:pt>
                <c:pt idx="169">
                  <c:v>241.91</c:v>
                </c:pt>
                <c:pt idx="170">
                  <c:v>313.75</c:v>
                </c:pt>
                <c:pt idx="171">
                  <c:v>382.05099999999999</c:v>
                </c:pt>
                <c:pt idx="172">
                  <c:v>453.48399999999998</c:v>
                </c:pt>
                <c:pt idx="173">
                  <c:v>473.77499999999998</c:v>
                </c:pt>
                <c:pt idx="174">
                  <c:v>539.39700000000005</c:v>
                </c:pt>
                <c:pt idx="175">
                  <c:v>547.34900000000005</c:v>
                </c:pt>
                <c:pt idx="176">
                  <c:v>559.899</c:v>
                </c:pt>
                <c:pt idx="177">
                  <c:v>599.03499999999997</c:v>
                </c:pt>
                <c:pt idx="178">
                  <c:v>579.54200000000003</c:v>
                </c:pt>
                <c:pt idx="179">
                  <c:v>584.38800000000003</c:v>
                </c:pt>
                <c:pt idx="180">
                  <c:v>587.50199999999995</c:v>
                </c:pt>
                <c:pt idx="181">
                  <c:v>595.08600000000001</c:v>
                </c:pt>
                <c:pt idx="182">
                  <c:v>608.29200000000003</c:v>
                </c:pt>
                <c:pt idx="183">
                  <c:v>636.98599999999999</c:v>
                </c:pt>
                <c:pt idx="184">
                  <c:v>643.58500000000004</c:v>
                </c:pt>
                <c:pt idx="185">
                  <c:v>645.17899999999997</c:v>
                </c:pt>
                <c:pt idx="186">
                  <c:v>642.09500000000003</c:v>
                </c:pt>
                <c:pt idx="187">
                  <c:v>641.34500000000003</c:v>
                </c:pt>
                <c:pt idx="188">
                  <c:v>637.28200000000004</c:v>
                </c:pt>
                <c:pt idx="189">
                  <c:v>647.42700000000002</c:v>
                </c:pt>
                <c:pt idx="190">
                  <c:v>647.50400000000002</c:v>
                </c:pt>
                <c:pt idx="191">
                  <c:v>652.62099999999998</c:v>
                </c:pt>
                <c:pt idx="192">
                  <c:v>666.65599999999995</c:v>
                </c:pt>
                <c:pt idx="193">
                  <c:v>675.69899999999996</c:v>
                </c:pt>
                <c:pt idx="194">
                  <c:v>677.43299999999999</c:v>
                </c:pt>
                <c:pt idx="195">
                  <c:v>693.36500000000001</c:v>
                </c:pt>
                <c:pt idx="196">
                  <c:v>706.70100000000002</c:v>
                </c:pt>
                <c:pt idx="197">
                  <c:v>709.75599999999997</c:v>
                </c:pt>
                <c:pt idx="198">
                  <c:v>712.42399999999998</c:v>
                </c:pt>
                <c:pt idx="199">
                  <c:v>719.51900000000001</c:v>
                </c:pt>
                <c:pt idx="200">
                  <c:v>736.33600000000001</c:v>
                </c:pt>
                <c:pt idx="201">
                  <c:v>743.39700000000005</c:v>
                </c:pt>
                <c:pt idx="202">
                  <c:v>722.48699999999997</c:v>
                </c:pt>
                <c:pt idx="203">
                  <c:v>112.185</c:v>
                </c:pt>
                <c:pt idx="204">
                  <c:v>95.775999999999996</c:v>
                </c:pt>
                <c:pt idx="205">
                  <c:v>95.828999999999994</c:v>
                </c:pt>
                <c:pt idx="206">
                  <c:v>86.477999999999994</c:v>
                </c:pt>
                <c:pt idx="207">
                  <c:v>66.456999999999994</c:v>
                </c:pt>
                <c:pt idx="208">
                  <c:v>67.067999999999998</c:v>
                </c:pt>
                <c:pt idx="209">
                  <c:v>66.27</c:v>
                </c:pt>
                <c:pt idx="210">
                  <c:v>66.119</c:v>
                </c:pt>
                <c:pt idx="211">
                  <c:v>65.950999999999993</c:v>
                </c:pt>
                <c:pt idx="212">
                  <c:v>69.531000000000006</c:v>
                </c:pt>
                <c:pt idx="213">
                  <c:v>77.635999999999996</c:v>
                </c:pt>
                <c:pt idx="214">
                  <c:v>77.37</c:v>
                </c:pt>
                <c:pt idx="215">
                  <c:v>81.161000000000001</c:v>
                </c:pt>
                <c:pt idx="216">
                  <c:v>70.744</c:v>
                </c:pt>
                <c:pt idx="217">
                  <c:v>62.148000000000003</c:v>
                </c:pt>
                <c:pt idx="218">
                  <c:v>59.662999999999997</c:v>
                </c:pt>
                <c:pt idx="219">
                  <c:v>62.981000000000002</c:v>
                </c:pt>
                <c:pt idx="220">
                  <c:v>63.566000000000003</c:v>
                </c:pt>
                <c:pt idx="221">
                  <c:v>64.293000000000006</c:v>
                </c:pt>
                <c:pt idx="222">
                  <c:v>67.501000000000005</c:v>
                </c:pt>
                <c:pt idx="223">
                  <c:v>60.996000000000002</c:v>
                </c:pt>
                <c:pt idx="224">
                  <c:v>63.194000000000003</c:v>
                </c:pt>
                <c:pt idx="225">
                  <c:v>65.906000000000006</c:v>
                </c:pt>
                <c:pt idx="226">
                  <c:v>67.489999999999995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495952"/>
        <c:axId val="544499216"/>
      </c:scatterChart>
      <c:valAx>
        <c:axId val="544495952"/>
        <c:scaling>
          <c:orientation val="minMax"/>
          <c:max val="2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44499216"/>
        <c:crosses val="autoZero"/>
        <c:crossBetween val="midCat"/>
        <c:majorUnit val="2"/>
      </c:valAx>
      <c:valAx>
        <c:axId val="54449921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4449595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au-dessus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Test!$J$26:$L$26</c:f>
              <c:strCache>
                <c:ptCount val="1"/>
                <c:pt idx="0">
                  <c:v>Th1f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Meas!$W$2:$W$1001</c:f>
              <c:numCache>
                <c:formatCode>General</c:formatCode>
                <c:ptCount val="1000"/>
                <c:pt idx="0">
                  <c:v>20.77</c:v>
                </c:pt>
                <c:pt idx="1">
                  <c:v>21.100999999999999</c:v>
                </c:pt>
                <c:pt idx="2">
                  <c:v>22.548999999999999</c:v>
                </c:pt>
                <c:pt idx="3">
                  <c:v>23.295000000000002</c:v>
                </c:pt>
                <c:pt idx="4">
                  <c:v>24.786999999999999</c:v>
                </c:pt>
                <c:pt idx="5">
                  <c:v>28.132999999999999</c:v>
                </c:pt>
                <c:pt idx="6">
                  <c:v>34.027000000000001</c:v>
                </c:pt>
                <c:pt idx="7">
                  <c:v>36.015999999999998</c:v>
                </c:pt>
                <c:pt idx="8">
                  <c:v>45.545000000000002</c:v>
                </c:pt>
                <c:pt idx="9">
                  <c:v>53.680999999999997</c:v>
                </c:pt>
                <c:pt idx="10">
                  <c:v>58.206000000000003</c:v>
                </c:pt>
                <c:pt idx="11">
                  <c:v>69.915999999999997</c:v>
                </c:pt>
                <c:pt idx="12">
                  <c:v>91.266000000000005</c:v>
                </c:pt>
                <c:pt idx="13">
                  <c:v>94.924999999999997</c:v>
                </c:pt>
                <c:pt idx="14">
                  <c:v>96.061999999999998</c:v>
                </c:pt>
                <c:pt idx="15">
                  <c:v>97.003</c:v>
                </c:pt>
                <c:pt idx="16">
                  <c:v>102.569</c:v>
                </c:pt>
                <c:pt idx="17">
                  <c:v>115.605</c:v>
                </c:pt>
                <c:pt idx="18">
                  <c:v>128.57499999999999</c:v>
                </c:pt>
                <c:pt idx="19">
                  <c:v>171.61799999999999</c:v>
                </c:pt>
                <c:pt idx="20">
                  <c:v>205.596</c:v>
                </c:pt>
                <c:pt idx="21">
                  <c:v>251.67099999999999</c:v>
                </c:pt>
                <c:pt idx="22">
                  <c:v>287.84300000000002</c:v>
                </c:pt>
                <c:pt idx="23">
                  <c:v>309.83699999999999</c:v>
                </c:pt>
                <c:pt idx="24">
                  <c:v>312.15800000000002</c:v>
                </c:pt>
                <c:pt idx="25">
                  <c:v>329.92500000000001</c:v>
                </c:pt>
                <c:pt idx="26">
                  <c:v>378.30599999999998</c:v>
                </c:pt>
                <c:pt idx="27">
                  <c:v>428.55599999999998</c:v>
                </c:pt>
                <c:pt idx="28">
                  <c:v>426.97399999999999</c:v>
                </c:pt>
                <c:pt idx="29">
                  <c:v>392.07499999999999</c:v>
                </c:pt>
                <c:pt idx="30">
                  <c:v>420.803</c:v>
                </c:pt>
                <c:pt idx="31">
                  <c:v>432.29</c:v>
                </c:pt>
                <c:pt idx="32">
                  <c:v>484.89400000000001</c:v>
                </c:pt>
                <c:pt idx="33">
                  <c:v>481.726</c:v>
                </c:pt>
                <c:pt idx="34">
                  <c:v>559.59</c:v>
                </c:pt>
                <c:pt idx="35">
                  <c:v>562.02700000000004</c:v>
                </c:pt>
                <c:pt idx="36">
                  <c:v>614.48400000000004</c:v>
                </c:pt>
                <c:pt idx="37">
                  <c:v>590.16999999999996</c:v>
                </c:pt>
                <c:pt idx="38">
                  <c:v>628.47400000000005</c:v>
                </c:pt>
                <c:pt idx="39">
                  <c:v>617.50599999999997</c:v>
                </c:pt>
                <c:pt idx="40">
                  <c:v>632.63</c:v>
                </c:pt>
                <c:pt idx="41">
                  <c:v>678.30399999999997</c:v>
                </c:pt>
                <c:pt idx="42">
                  <c:v>675.37900000000002</c:v>
                </c:pt>
                <c:pt idx="43">
                  <c:v>702.69600000000003</c:v>
                </c:pt>
                <c:pt idx="44">
                  <c:v>761.88400000000001</c:v>
                </c:pt>
                <c:pt idx="45">
                  <c:v>707.18899999999996</c:v>
                </c:pt>
                <c:pt idx="46">
                  <c:v>749.37199999999996</c:v>
                </c:pt>
                <c:pt idx="47">
                  <c:v>756.69399999999996</c:v>
                </c:pt>
                <c:pt idx="48">
                  <c:v>789.49800000000005</c:v>
                </c:pt>
                <c:pt idx="49">
                  <c:v>780.40700000000004</c:v>
                </c:pt>
                <c:pt idx="50">
                  <c:v>785.24300000000005</c:v>
                </c:pt>
                <c:pt idx="51">
                  <c:v>812.87800000000004</c:v>
                </c:pt>
                <c:pt idx="52">
                  <c:v>804.05799999999999</c:v>
                </c:pt>
                <c:pt idx="53">
                  <c:v>840.97900000000004</c:v>
                </c:pt>
                <c:pt idx="54">
                  <c:v>866.48800000000006</c:v>
                </c:pt>
                <c:pt idx="55">
                  <c:v>907.03200000000004</c:v>
                </c:pt>
                <c:pt idx="56">
                  <c:v>907.99300000000005</c:v>
                </c:pt>
                <c:pt idx="57">
                  <c:v>909.02800000000002</c:v>
                </c:pt>
                <c:pt idx="58">
                  <c:v>929.63199999999995</c:v>
                </c:pt>
                <c:pt idx="59">
                  <c:v>901.13499999999999</c:v>
                </c:pt>
                <c:pt idx="60">
                  <c:v>939.59699999999998</c:v>
                </c:pt>
                <c:pt idx="61">
                  <c:v>951.322</c:v>
                </c:pt>
                <c:pt idx="62">
                  <c:v>953.83299999999997</c:v>
                </c:pt>
                <c:pt idx="63">
                  <c:v>964.41399999999999</c:v>
                </c:pt>
                <c:pt idx="64">
                  <c:v>966.56500000000005</c:v>
                </c:pt>
                <c:pt idx="65">
                  <c:v>984.96299999999997</c:v>
                </c:pt>
                <c:pt idx="66">
                  <c:v>964.01800000000003</c:v>
                </c:pt>
                <c:pt idx="67">
                  <c:v>974.23099999999999</c:v>
                </c:pt>
                <c:pt idx="68">
                  <c:v>956.57399999999996</c:v>
                </c:pt>
                <c:pt idx="69">
                  <c:v>981.88</c:v>
                </c:pt>
                <c:pt idx="70">
                  <c:v>983.88099999999997</c:v>
                </c:pt>
                <c:pt idx="71">
                  <c:v>993.57100000000003</c:v>
                </c:pt>
                <c:pt idx="72">
                  <c:v>996.52200000000005</c:v>
                </c:pt>
                <c:pt idx="73">
                  <c:v>995.73800000000006</c:v>
                </c:pt>
                <c:pt idx="74">
                  <c:v>996.77599999999995</c:v>
                </c:pt>
                <c:pt idx="75">
                  <c:v>998.50900000000001</c:v>
                </c:pt>
                <c:pt idx="76">
                  <c:v>1005.181</c:v>
                </c:pt>
                <c:pt idx="77">
                  <c:v>1010.71</c:v>
                </c:pt>
                <c:pt idx="78">
                  <c:v>999.19899999999996</c:v>
                </c:pt>
                <c:pt idx="79">
                  <c:v>998.35799999999995</c:v>
                </c:pt>
                <c:pt idx="80">
                  <c:v>997.41499999999996</c:v>
                </c:pt>
                <c:pt idx="81">
                  <c:v>977.90200000000004</c:v>
                </c:pt>
                <c:pt idx="82">
                  <c:v>985.89</c:v>
                </c:pt>
                <c:pt idx="83">
                  <c:v>980.20500000000004</c:v>
                </c:pt>
                <c:pt idx="84">
                  <c:v>988.20100000000002</c:v>
                </c:pt>
                <c:pt idx="85">
                  <c:v>986.15300000000002</c:v>
                </c:pt>
                <c:pt idx="86">
                  <c:v>978.202</c:v>
                </c:pt>
                <c:pt idx="87">
                  <c:v>979.66800000000001</c:v>
                </c:pt>
                <c:pt idx="88">
                  <c:v>972.56399999999996</c:v>
                </c:pt>
                <c:pt idx="89">
                  <c:v>988.16300000000001</c:v>
                </c:pt>
                <c:pt idx="90">
                  <c:v>1010.729</c:v>
                </c:pt>
                <c:pt idx="91">
                  <c:v>1013.675</c:v>
                </c:pt>
                <c:pt idx="92">
                  <c:v>1010.169</c:v>
                </c:pt>
                <c:pt idx="93">
                  <c:v>1012.044</c:v>
                </c:pt>
                <c:pt idx="94">
                  <c:v>1006.477</c:v>
                </c:pt>
                <c:pt idx="95">
                  <c:v>1015.633</c:v>
                </c:pt>
                <c:pt idx="96">
                  <c:v>1010.775</c:v>
                </c:pt>
                <c:pt idx="97">
                  <c:v>1008.295</c:v>
                </c:pt>
                <c:pt idx="98">
                  <c:v>1017.799</c:v>
                </c:pt>
                <c:pt idx="99">
                  <c:v>1020.1559999999999</c:v>
                </c:pt>
                <c:pt idx="100">
                  <c:v>1004.375</c:v>
                </c:pt>
                <c:pt idx="101">
                  <c:v>989.36</c:v>
                </c:pt>
                <c:pt idx="102">
                  <c:v>960.74699999999996</c:v>
                </c:pt>
                <c:pt idx="103">
                  <c:v>928.23400000000004</c:v>
                </c:pt>
                <c:pt idx="104">
                  <c:v>928.58600000000001</c:v>
                </c:pt>
                <c:pt idx="105">
                  <c:v>832.47900000000004</c:v>
                </c:pt>
                <c:pt idx="106">
                  <c:v>811.17499999999995</c:v>
                </c:pt>
                <c:pt idx="107">
                  <c:v>839.11199999999997</c:v>
                </c:pt>
                <c:pt idx="108">
                  <c:v>824.87699999999995</c:v>
                </c:pt>
                <c:pt idx="109">
                  <c:v>824.94899999999996</c:v>
                </c:pt>
                <c:pt idx="110">
                  <c:v>812.94</c:v>
                </c:pt>
                <c:pt idx="111">
                  <c:v>796.20399999999995</c:v>
                </c:pt>
                <c:pt idx="112">
                  <c:v>784.63400000000001</c:v>
                </c:pt>
                <c:pt idx="113">
                  <c:v>788.37699999999995</c:v>
                </c:pt>
                <c:pt idx="114">
                  <c:v>791.10299999999995</c:v>
                </c:pt>
                <c:pt idx="115">
                  <c:v>825.41899999999998</c:v>
                </c:pt>
                <c:pt idx="116">
                  <c:v>796.29399999999998</c:v>
                </c:pt>
                <c:pt idx="117">
                  <c:v>792.50400000000002</c:v>
                </c:pt>
                <c:pt idx="118">
                  <c:v>757.66399999999999</c:v>
                </c:pt>
                <c:pt idx="119">
                  <c:v>745.54300000000001</c:v>
                </c:pt>
                <c:pt idx="120">
                  <c:v>737.60900000000004</c:v>
                </c:pt>
                <c:pt idx="121">
                  <c:v>764.77700000000004</c:v>
                </c:pt>
                <c:pt idx="122">
                  <c:v>773.92200000000003</c:v>
                </c:pt>
                <c:pt idx="123">
                  <c:v>775.20799999999997</c:v>
                </c:pt>
                <c:pt idx="124">
                  <c:v>775.779</c:v>
                </c:pt>
                <c:pt idx="125">
                  <c:v>777.23400000000004</c:v>
                </c:pt>
                <c:pt idx="126">
                  <c:v>799.45299999999997</c:v>
                </c:pt>
                <c:pt idx="127">
                  <c:v>802.57799999999997</c:v>
                </c:pt>
                <c:pt idx="128">
                  <c:v>814.96500000000003</c:v>
                </c:pt>
                <c:pt idx="129">
                  <c:v>818.19799999999998</c:v>
                </c:pt>
                <c:pt idx="130">
                  <c:v>794.30700000000002</c:v>
                </c:pt>
                <c:pt idx="131">
                  <c:v>784.16499999999996</c:v>
                </c:pt>
                <c:pt idx="132">
                  <c:v>788.71500000000003</c:v>
                </c:pt>
                <c:pt idx="133">
                  <c:v>790.245</c:v>
                </c:pt>
                <c:pt idx="134">
                  <c:v>789.56399999999996</c:v>
                </c:pt>
                <c:pt idx="135">
                  <c:v>804.52099999999996</c:v>
                </c:pt>
                <c:pt idx="136">
                  <c:v>809.88199999999995</c:v>
                </c:pt>
                <c:pt idx="137">
                  <c:v>872.51</c:v>
                </c:pt>
                <c:pt idx="138">
                  <c:v>876.40800000000002</c:v>
                </c:pt>
                <c:pt idx="139">
                  <c:v>825.36</c:v>
                </c:pt>
                <c:pt idx="140">
                  <c:v>806.67499999999995</c:v>
                </c:pt>
                <c:pt idx="141">
                  <c:v>792.13900000000001</c:v>
                </c:pt>
                <c:pt idx="142">
                  <c:v>821.923</c:v>
                </c:pt>
                <c:pt idx="143">
                  <c:v>811.48299999999995</c:v>
                </c:pt>
                <c:pt idx="144">
                  <c:v>796.81799999999998</c:v>
                </c:pt>
                <c:pt idx="145">
                  <c:v>772.15599999999995</c:v>
                </c:pt>
                <c:pt idx="146">
                  <c:v>759.39099999999996</c:v>
                </c:pt>
                <c:pt idx="147">
                  <c:v>792.54899999999998</c:v>
                </c:pt>
                <c:pt idx="148">
                  <c:v>786.12</c:v>
                </c:pt>
                <c:pt idx="149">
                  <c:v>782.77099999999996</c:v>
                </c:pt>
                <c:pt idx="150">
                  <c:v>780.78599999999994</c:v>
                </c:pt>
                <c:pt idx="151">
                  <c:v>785.32399999999996</c:v>
                </c:pt>
                <c:pt idx="152">
                  <c:v>782.09</c:v>
                </c:pt>
                <c:pt idx="153">
                  <c:v>799.66099999999994</c:v>
                </c:pt>
                <c:pt idx="154">
                  <c:v>801.96</c:v>
                </c:pt>
                <c:pt idx="155">
                  <c:v>795.83500000000004</c:v>
                </c:pt>
                <c:pt idx="156">
                  <c:v>790.18600000000004</c:v>
                </c:pt>
                <c:pt idx="157">
                  <c:v>793.72500000000002</c:v>
                </c:pt>
                <c:pt idx="158">
                  <c:v>791.75699999999995</c:v>
                </c:pt>
                <c:pt idx="159">
                  <c:v>774.83299999999997</c:v>
                </c:pt>
                <c:pt idx="160">
                  <c:v>783.63800000000003</c:v>
                </c:pt>
                <c:pt idx="161">
                  <c:v>802.93</c:v>
                </c:pt>
                <c:pt idx="162">
                  <c:v>774.36900000000003</c:v>
                </c:pt>
                <c:pt idx="163">
                  <c:v>747.976</c:v>
                </c:pt>
                <c:pt idx="164">
                  <c:v>751.93700000000001</c:v>
                </c:pt>
                <c:pt idx="165">
                  <c:v>763.12099999999998</c:v>
                </c:pt>
                <c:pt idx="166">
                  <c:v>775.66499999999996</c:v>
                </c:pt>
                <c:pt idx="167">
                  <c:v>775.30700000000002</c:v>
                </c:pt>
                <c:pt idx="168">
                  <c:v>777.226</c:v>
                </c:pt>
                <c:pt idx="169">
                  <c:v>774.154</c:v>
                </c:pt>
                <c:pt idx="170">
                  <c:v>772.01099999999997</c:v>
                </c:pt>
                <c:pt idx="171">
                  <c:v>810.93</c:v>
                </c:pt>
                <c:pt idx="172">
                  <c:v>787.04100000000005</c:v>
                </c:pt>
                <c:pt idx="173">
                  <c:v>787.38199999999995</c:v>
                </c:pt>
                <c:pt idx="174">
                  <c:v>839.39200000000005</c:v>
                </c:pt>
                <c:pt idx="175">
                  <c:v>821.16200000000003</c:v>
                </c:pt>
                <c:pt idx="176">
                  <c:v>777.83500000000004</c:v>
                </c:pt>
                <c:pt idx="177">
                  <c:v>776.49400000000003</c:v>
                </c:pt>
                <c:pt idx="178">
                  <c:v>793.49900000000002</c:v>
                </c:pt>
                <c:pt idx="179">
                  <c:v>875.31200000000001</c:v>
                </c:pt>
                <c:pt idx="180">
                  <c:v>916.74</c:v>
                </c:pt>
                <c:pt idx="181">
                  <c:v>915.87099999999998</c:v>
                </c:pt>
                <c:pt idx="182">
                  <c:v>908.61099999999999</c:v>
                </c:pt>
                <c:pt idx="183">
                  <c:v>919.65899999999999</c:v>
                </c:pt>
                <c:pt idx="184">
                  <c:v>880.41700000000003</c:v>
                </c:pt>
                <c:pt idx="185">
                  <c:v>859.17200000000003</c:v>
                </c:pt>
                <c:pt idx="186">
                  <c:v>877.84500000000003</c:v>
                </c:pt>
                <c:pt idx="187">
                  <c:v>893.38300000000004</c:v>
                </c:pt>
                <c:pt idx="188">
                  <c:v>877.14200000000005</c:v>
                </c:pt>
                <c:pt idx="189">
                  <c:v>852.92100000000005</c:v>
                </c:pt>
                <c:pt idx="190">
                  <c:v>890.822</c:v>
                </c:pt>
                <c:pt idx="191">
                  <c:v>864.97199999999998</c:v>
                </c:pt>
                <c:pt idx="192">
                  <c:v>899.21199999999999</c:v>
                </c:pt>
                <c:pt idx="193">
                  <c:v>895.12199999999996</c:v>
                </c:pt>
                <c:pt idx="194">
                  <c:v>852.45600000000002</c:v>
                </c:pt>
                <c:pt idx="195">
                  <c:v>883.75599999999997</c:v>
                </c:pt>
                <c:pt idx="196">
                  <c:v>900.09400000000005</c:v>
                </c:pt>
                <c:pt idx="197">
                  <c:v>915.87599999999998</c:v>
                </c:pt>
                <c:pt idx="198">
                  <c:v>884.22900000000004</c:v>
                </c:pt>
                <c:pt idx="199">
                  <c:v>881.63900000000001</c:v>
                </c:pt>
                <c:pt idx="200">
                  <c:v>856.94200000000001</c:v>
                </c:pt>
                <c:pt idx="201">
                  <c:v>917.18600000000004</c:v>
                </c:pt>
                <c:pt idx="202">
                  <c:v>779.90499999999997</c:v>
                </c:pt>
                <c:pt idx="203">
                  <c:v>484.80500000000001</c:v>
                </c:pt>
                <c:pt idx="204">
                  <c:v>357.52100000000002</c:v>
                </c:pt>
                <c:pt idx="205">
                  <c:v>240.63800000000001</c:v>
                </c:pt>
                <c:pt idx="206">
                  <c:v>54.658999999999999</c:v>
                </c:pt>
                <c:pt idx="207">
                  <c:v>60.945</c:v>
                </c:pt>
                <c:pt idx="208">
                  <c:v>64.391000000000005</c:v>
                </c:pt>
                <c:pt idx="209">
                  <c:v>47.682000000000002</c:v>
                </c:pt>
                <c:pt idx="210">
                  <c:v>69.256</c:v>
                </c:pt>
                <c:pt idx="211">
                  <c:v>55.112000000000002</c:v>
                </c:pt>
                <c:pt idx="212">
                  <c:v>53.045999999999999</c:v>
                </c:pt>
                <c:pt idx="213">
                  <c:v>41.218000000000004</c:v>
                </c:pt>
                <c:pt idx="214">
                  <c:v>64.382000000000005</c:v>
                </c:pt>
                <c:pt idx="215">
                  <c:v>68.900999999999996</c:v>
                </c:pt>
                <c:pt idx="216">
                  <c:v>64.948999999999998</c:v>
                </c:pt>
                <c:pt idx="217">
                  <c:v>75.846999999999994</c:v>
                </c:pt>
                <c:pt idx="218">
                  <c:v>41.720999999999997</c:v>
                </c:pt>
                <c:pt idx="219">
                  <c:v>39.131999999999998</c:v>
                </c:pt>
                <c:pt idx="220">
                  <c:v>44.274000000000001</c:v>
                </c:pt>
                <c:pt idx="221">
                  <c:v>61.191000000000003</c:v>
                </c:pt>
                <c:pt idx="222">
                  <c:v>45.244999999999997</c:v>
                </c:pt>
                <c:pt idx="223">
                  <c:v>51.094000000000001</c:v>
                </c:pt>
                <c:pt idx="224">
                  <c:v>49.259</c:v>
                </c:pt>
                <c:pt idx="225">
                  <c:v>34.433</c:v>
                </c:pt>
                <c:pt idx="226">
                  <c:v>39.319000000000003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Test!$J$27:$L$27</c:f>
              <c:strCache>
                <c:ptCount val="1"/>
                <c:pt idx="0">
                  <c:v>Th2f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Meas!$X$2:$X$1001</c:f>
              <c:numCache>
                <c:formatCode>General</c:formatCode>
                <c:ptCount val="1000"/>
                <c:pt idx="0">
                  <c:v>20.530999999999999</c:v>
                </c:pt>
                <c:pt idx="1">
                  <c:v>20.881</c:v>
                </c:pt>
                <c:pt idx="2">
                  <c:v>22.548999999999999</c:v>
                </c:pt>
                <c:pt idx="3">
                  <c:v>24.658999999999999</c:v>
                </c:pt>
                <c:pt idx="4">
                  <c:v>27.077999999999999</c:v>
                </c:pt>
                <c:pt idx="5">
                  <c:v>29.352</c:v>
                </c:pt>
                <c:pt idx="6">
                  <c:v>35.747</c:v>
                </c:pt>
                <c:pt idx="7">
                  <c:v>39.485999999999997</c:v>
                </c:pt>
                <c:pt idx="8">
                  <c:v>45.850999999999999</c:v>
                </c:pt>
                <c:pt idx="9">
                  <c:v>55.694000000000003</c:v>
                </c:pt>
                <c:pt idx="10">
                  <c:v>62.082000000000001</c:v>
                </c:pt>
                <c:pt idx="11">
                  <c:v>69.844999999999999</c:v>
                </c:pt>
                <c:pt idx="12">
                  <c:v>83.918000000000006</c:v>
                </c:pt>
                <c:pt idx="13">
                  <c:v>89.933999999999997</c:v>
                </c:pt>
                <c:pt idx="14">
                  <c:v>95.884</c:v>
                </c:pt>
                <c:pt idx="15">
                  <c:v>101.104</c:v>
                </c:pt>
                <c:pt idx="16">
                  <c:v>107.19499999999999</c:v>
                </c:pt>
                <c:pt idx="17">
                  <c:v>115.623</c:v>
                </c:pt>
                <c:pt idx="18">
                  <c:v>129.82599999999999</c:v>
                </c:pt>
                <c:pt idx="19">
                  <c:v>161.03899999999999</c:v>
                </c:pt>
                <c:pt idx="20">
                  <c:v>172.15199999999999</c:v>
                </c:pt>
                <c:pt idx="21">
                  <c:v>214.58799999999999</c:v>
                </c:pt>
                <c:pt idx="22">
                  <c:v>252.541</c:v>
                </c:pt>
                <c:pt idx="23">
                  <c:v>254.697</c:v>
                </c:pt>
                <c:pt idx="24">
                  <c:v>260.36099999999999</c:v>
                </c:pt>
                <c:pt idx="25">
                  <c:v>280.30900000000003</c:v>
                </c:pt>
                <c:pt idx="26">
                  <c:v>308.084</c:v>
                </c:pt>
                <c:pt idx="27">
                  <c:v>355.54</c:v>
                </c:pt>
                <c:pt idx="28">
                  <c:v>376.71199999999999</c:v>
                </c:pt>
                <c:pt idx="29">
                  <c:v>389.55700000000002</c:v>
                </c:pt>
                <c:pt idx="30">
                  <c:v>378.90199999999999</c:v>
                </c:pt>
                <c:pt idx="31">
                  <c:v>376.36099999999999</c:v>
                </c:pt>
                <c:pt idx="32">
                  <c:v>395.27100000000002</c:v>
                </c:pt>
                <c:pt idx="33">
                  <c:v>410.28800000000001</c:v>
                </c:pt>
                <c:pt idx="34">
                  <c:v>478.26400000000001</c:v>
                </c:pt>
                <c:pt idx="35">
                  <c:v>478.50700000000001</c:v>
                </c:pt>
                <c:pt idx="36">
                  <c:v>506.274</c:v>
                </c:pt>
                <c:pt idx="37">
                  <c:v>496.29700000000003</c:v>
                </c:pt>
                <c:pt idx="38">
                  <c:v>486.26799999999997</c:v>
                </c:pt>
                <c:pt idx="39">
                  <c:v>495.15899999999999</c:v>
                </c:pt>
                <c:pt idx="40">
                  <c:v>542.88199999999995</c:v>
                </c:pt>
                <c:pt idx="41">
                  <c:v>551.23099999999999</c:v>
                </c:pt>
                <c:pt idx="42">
                  <c:v>552.33699999999999</c:v>
                </c:pt>
                <c:pt idx="43">
                  <c:v>522.12699999999995</c:v>
                </c:pt>
                <c:pt idx="44">
                  <c:v>573.79300000000001</c:v>
                </c:pt>
                <c:pt idx="45">
                  <c:v>538.04100000000005</c:v>
                </c:pt>
                <c:pt idx="46">
                  <c:v>541.46400000000006</c:v>
                </c:pt>
                <c:pt idx="47">
                  <c:v>529.76700000000005</c:v>
                </c:pt>
                <c:pt idx="48">
                  <c:v>563.255</c:v>
                </c:pt>
                <c:pt idx="49">
                  <c:v>561.70600000000002</c:v>
                </c:pt>
                <c:pt idx="50">
                  <c:v>560.75599999999997</c:v>
                </c:pt>
                <c:pt idx="51">
                  <c:v>576.89800000000002</c:v>
                </c:pt>
                <c:pt idx="52">
                  <c:v>556.12300000000005</c:v>
                </c:pt>
                <c:pt idx="53">
                  <c:v>580.22699999999998</c:v>
                </c:pt>
                <c:pt idx="54">
                  <c:v>628.97799999999995</c:v>
                </c:pt>
                <c:pt idx="55">
                  <c:v>698.47500000000002</c:v>
                </c:pt>
                <c:pt idx="56">
                  <c:v>709.49699999999996</c:v>
                </c:pt>
                <c:pt idx="57">
                  <c:v>723.6</c:v>
                </c:pt>
                <c:pt idx="58">
                  <c:v>739.00800000000004</c:v>
                </c:pt>
                <c:pt idx="59">
                  <c:v>740.29300000000001</c:v>
                </c:pt>
                <c:pt idx="60">
                  <c:v>772.73299999999995</c:v>
                </c:pt>
                <c:pt idx="61">
                  <c:v>771.24</c:v>
                </c:pt>
                <c:pt idx="62">
                  <c:v>765.23099999999999</c:v>
                </c:pt>
                <c:pt idx="63">
                  <c:v>788.44600000000003</c:v>
                </c:pt>
                <c:pt idx="64">
                  <c:v>798.82100000000003</c:v>
                </c:pt>
                <c:pt idx="65">
                  <c:v>830.24400000000003</c:v>
                </c:pt>
                <c:pt idx="66">
                  <c:v>798.89300000000003</c:v>
                </c:pt>
                <c:pt idx="67">
                  <c:v>818.02200000000005</c:v>
                </c:pt>
                <c:pt idx="68">
                  <c:v>847.5</c:v>
                </c:pt>
                <c:pt idx="69">
                  <c:v>888.13099999999997</c:v>
                </c:pt>
                <c:pt idx="70">
                  <c:v>913.05799999999999</c:v>
                </c:pt>
                <c:pt idx="71">
                  <c:v>911.73</c:v>
                </c:pt>
                <c:pt idx="72">
                  <c:v>848.154</c:v>
                </c:pt>
                <c:pt idx="73">
                  <c:v>877.68600000000004</c:v>
                </c:pt>
                <c:pt idx="74">
                  <c:v>907.05399999999997</c:v>
                </c:pt>
                <c:pt idx="75">
                  <c:v>894.03099999999995</c:v>
                </c:pt>
                <c:pt idx="76">
                  <c:v>903.02700000000004</c:v>
                </c:pt>
                <c:pt idx="77">
                  <c:v>936.54200000000003</c:v>
                </c:pt>
                <c:pt idx="78">
                  <c:v>931.22799999999995</c:v>
                </c:pt>
                <c:pt idx="79">
                  <c:v>949.26400000000001</c:v>
                </c:pt>
                <c:pt idx="80">
                  <c:v>958.12900000000002</c:v>
                </c:pt>
                <c:pt idx="81">
                  <c:v>956.58</c:v>
                </c:pt>
                <c:pt idx="82">
                  <c:v>962.37599999999998</c:v>
                </c:pt>
                <c:pt idx="83">
                  <c:v>963.56700000000001</c:v>
                </c:pt>
                <c:pt idx="84">
                  <c:v>982.16</c:v>
                </c:pt>
                <c:pt idx="85">
                  <c:v>971.51499999999999</c:v>
                </c:pt>
                <c:pt idx="86">
                  <c:v>976.28499999999997</c:v>
                </c:pt>
                <c:pt idx="87">
                  <c:v>989.54899999999998</c:v>
                </c:pt>
                <c:pt idx="88">
                  <c:v>995.56600000000003</c:v>
                </c:pt>
                <c:pt idx="89">
                  <c:v>985.24199999999996</c:v>
                </c:pt>
                <c:pt idx="90">
                  <c:v>983.62599999999998</c:v>
                </c:pt>
                <c:pt idx="91">
                  <c:v>981.51</c:v>
                </c:pt>
                <c:pt idx="92">
                  <c:v>987.83199999999999</c:v>
                </c:pt>
                <c:pt idx="93">
                  <c:v>1003.088</c:v>
                </c:pt>
                <c:pt idx="94">
                  <c:v>1002.955</c:v>
                </c:pt>
                <c:pt idx="95">
                  <c:v>1005.966</c:v>
                </c:pt>
                <c:pt idx="96">
                  <c:v>1000.759</c:v>
                </c:pt>
                <c:pt idx="97">
                  <c:v>999.16899999999998</c:v>
                </c:pt>
                <c:pt idx="98">
                  <c:v>1009.431</c:v>
                </c:pt>
                <c:pt idx="99">
                  <c:v>1002.52</c:v>
                </c:pt>
                <c:pt idx="100">
                  <c:v>1013.2</c:v>
                </c:pt>
                <c:pt idx="101">
                  <c:v>1000.835</c:v>
                </c:pt>
                <c:pt idx="102">
                  <c:v>998.58500000000004</c:v>
                </c:pt>
                <c:pt idx="103">
                  <c:v>966.53399999999999</c:v>
                </c:pt>
                <c:pt idx="104">
                  <c:v>958.09199999999998</c:v>
                </c:pt>
                <c:pt idx="105">
                  <c:v>924.73</c:v>
                </c:pt>
                <c:pt idx="106">
                  <c:v>886.02599999999995</c:v>
                </c:pt>
                <c:pt idx="107">
                  <c:v>894.85900000000004</c:v>
                </c:pt>
                <c:pt idx="108">
                  <c:v>878.50699999999995</c:v>
                </c:pt>
                <c:pt idx="109">
                  <c:v>894.34400000000005</c:v>
                </c:pt>
                <c:pt idx="110">
                  <c:v>880.13499999999999</c:v>
                </c:pt>
                <c:pt idx="111">
                  <c:v>871.06</c:v>
                </c:pt>
                <c:pt idx="112">
                  <c:v>869.61500000000001</c:v>
                </c:pt>
                <c:pt idx="113">
                  <c:v>876.71400000000006</c:v>
                </c:pt>
                <c:pt idx="114">
                  <c:v>883.43799999999999</c:v>
                </c:pt>
                <c:pt idx="115">
                  <c:v>918.30200000000002</c:v>
                </c:pt>
                <c:pt idx="116">
                  <c:v>872.10299999999995</c:v>
                </c:pt>
                <c:pt idx="117">
                  <c:v>876.01900000000001</c:v>
                </c:pt>
                <c:pt idx="118">
                  <c:v>833.476</c:v>
                </c:pt>
                <c:pt idx="119">
                  <c:v>815.25300000000004</c:v>
                </c:pt>
                <c:pt idx="120">
                  <c:v>798.25900000000001</c:v>
                </c:pt>
                <c:pt idx="121">
                  <c:v>832.70299999999997</c:v>
                </c:pt>
                <c:pt idx="122">
                  <c:v>828.22699999999998</c:v>
                </c:pt>
                <c:pt idx="123">
                  <c:v>839.69899999999996</c:v>
                </c:pt>
                <c:pt idx="124">
                  <c:v>838.99199999999996</c:v>
                </c:pt>
                <c:pt idx="125">
                  <c:v>826.55399999999997</c:v>
                </c:pt>
                <c:pt idx="126">
                  <c:v>838.81899999999996</c:v>
                </c:pt>
                <c:pt idx="127">
                  <c:v>858.75199999999995</c:v>
                </c:pt>
                <c:pt idx="128">
                  <c:v>883.28</c:v>
                </c:pt>
                <c:pt idx="129">
                  <c:v>869.65899999999999</c:v>
                </c:pt>
                <c:pt idx="130">
                  <c:v>838.61199999999997</c:v>
                </c:pt>
                <c:pt idx="131">
                  <c:v>818.00699999999995</c:v>
                </c:pt>
                <c:pt idx="132">
                  <c:v>820.10299999999995</c:v>
                </c:pt>
                <c:pt idx="133">
                  <c:v>803.45</c:v>
                </c:pt>
                <c:pt idx="134">
                  <c:v>797.43100000000004</c:v>
                </c:pt>
                <c:pt idx="135">
                  <c:v>788.94500000000005</c:v>
                </c:pt>
                <c:pt idx="136">
                  <c:v>780.322</c:v>
                </c:pt>
                <c:pt idx="137">
                  <c:v>853.76499999999999</c:v>
                </c:pt>
                <c:pt idx="138">
                  <c:v>843.40099999999995</c:v>
                </c:pt>
                <c:pt idx="139">
                  <c:v>822.48599999999999</c:v>
                </c:pt>
                <c:pt idx="140">
                  <c:v>787.71900000000005</c:v>
                </c:pt>
                <c:pt idx="141">
                  <c:v>779.47</c:v>
                </c:pt>
                <c:pt idx="142">
                  <c:v>814.51700000000005</c:v>
                </c:pt>
                <c:pt idx="143">
                  <c:v>810.72699999999998</c:v>
                </c:pt>
                <c:pt idx="144">
                  <c:v>800.06899999999996</c:v>
                </c:pt>
                <c:pt idx="145">
                  <c:v>768.87</c:v>
                </c:pt>
                <c:pt idx="146">
                  <c:v>758.625</c:v>
                </c:pt>
                <c:pt idx="147">
                  <c:v>777.90899999999999</c:v>
                </c:pt>
                <c:pt idx="148">
                  <c:v>765.59100000000001</c:v>
                </c:pt>
                <c:pt idx="149">
                  <c:v>777.32600000000002</c:v>
                </c:pt>
                <c:pt idx="150">
                  <c:v>767.59500000000003</c:v>
                </c:pt>
                <c:pt idx="151">
                  <c:v>773.42399999999998</c:v>
                </c:pt>
                <c:pt idx="152">
                  <c:v>765.89499999999998</c:v>
                </c:pt>
                <c:pt idx="153">
                  <c:v>776.976</c:v>
                </c:pt>
                <c:pt idx="154">
                  <c:v>763.35199999999998</c:v>
                </c:pt>
                <c:pt idx="155">
                  <c:v>766.49199999999996</c:v>
                </c:pt>
                <c:pt idx="156">
                  <c:v>749.47799999999995</c:v>
                </c:pt>
                <c:pt idx="157">
                  <c:v>750.72199999999998</c:v>
                </c:pt>
                <c:pt idx="158">
                  <c:v>821.95699999999999</c:v>
                </c:pt>
                <c:pt idx="159">
                  <c:v>830.29300000000001</c:v>
                </c:pt>
                <c:pt idx="160">
                  <c:v>834.77</c:v>
                </c:pt>
                <c:pt idx="161">
                  <c:v>861.02499999999998</c:v>
                </c:pt>
                <c:pt idx="162">
                  <c:v>833.19299999999998</c:v>
                </c:pt>
                <c:pt idx="163">
                  <c:v>785.125</c:v>
                </c:pt>
                <c:pt idx="164">
                  <c:v>812.029</c:v>
                </c:pt>
                <c:pt idx="165">
                  <c:v>803.90300000000002</c:v>
                </c:pt>
                <c:pt idx="166">
                  <c:v>806.16499999999996</c:v>
                </c:pt>
                <c:pt idx="167">
                  <c:v>800.87400000000002</c:v>
                </c:pt>
                <c:pt idx="168">
                  <c:v>804.57</c:v>
                </c:pt>
                <c:pt idx="169">
                  <c:v>793.28399999999999</c:v>
                </c:pt>
                <c:pt idx="170">
                  <c:v>830.40200000000004</c:v>
                </c:pt>
                <c:pt idx="171">
                  <c:v>877.56299999999999</c:v>
                </c:pt>
                <c:pt idx="172">
                  <c:v>851.09500000000003</c:v>
                </c:pt>
                <c:pt idx="173">
                  <c:v>849.89499999999998</c:v>
                </c:pt>
                <c:pt idx="174">
                  <c:v>861.06100000000004</c:v>
                </c:pt>
                <c:pt idx="175">
                  <c:v>877.87400000000002</c:v>
                </c:pt>
                <c:pt idx="176">
                  <c:v>789.226</c:v>
                </c:pt>
                <c:pt idx="177">
                  <c:v>802.87599999999998</c:v>
                </c:pt>
                <c:pt idx="178">
                  <c:v>868.90899999999999</c:v>
                </c:pt>
                <c:pt idx="179">
                  <c:v>889.24599999999998</c:v>
                </c:pt>
                <c:pt idx="180">
                  <c:v>898.34699999999998</c:v>
                </c:pt>
                <c:pt idx="181">
                  <c:v>871.12300000000005</c:v>
                </c:pt>
                <c:pt idx="182">
                  <c:v>871.19600000000003</c:v>
                </c:pt>
                <c:pt idx="183">
                  <c:v>840.98699999999997</c:v>
                </c:pt>
                <c:pt idx="184">
                  <c:v>840.95</c:v>
                </c:pt>
                <c:pt idx="185">
                  <c:v>857.16600000000005</c:v>
                </c:pt>
                <c:pt idx="186">
                  <c:v>846.12099999999998</c:v>
                </c:pt>
                <c:pt idx="187">
                  <c:v>834.95899999999995</c:v>
                </c:pt>
                <c:pt idx="188">
                  <c:v>826.89</c:v>
                </c:pt>
                <c:pt idx="189">
                  <c:v>813.87400000000002</c:v>
                </c:pt>
                <c:pt idx="190">
                  <c:v>853.82</c:v>
                </c:pt>
                <c:pt idx="191">
                  <c:v>841.77499999999998</c:v>
                </c:pt>
                <c:pt idx="192">
                  <c:v>868.96400000000006</c:v>
                </c:pt>
                <c:pt idx="193">
                  <c:v>809.36</c:v>
                </c:pt>
                <c:pt idx="194">
                  <c:v>828.42399999999998</c:v>
                </c:pt>
                <c:pt idx="195">
                  <c:v>823.798</c:v>
                </c:pt>
                <c:pt idx="196">
                  <c:v>848.11099999999999</c:v>
                </c:pt>
                <c:pt idx="197">
                  <c:v>885.21299999999997</c:v>
                </c:pt>
                <c:pt idx="198">
                  <c:v>850.52599999999995</c:v>
                </c:pt>
                <c:pt idx="199">
                  <c:v>849.79600000000005</c:v>
                </c:pt>
                <c:pt idx="200">
                  <c:v>854.75300000000004</c:v>
                </c:pt>
                <c:pt idx="201">
                  <c:v>892.33199999999999</c:v>
                </c:pt>
                <c:pt idx="202">
                  <c:v>690.38900000000001</c:v>
                </c:pt>
                <c:pt idx="203">
                  <c:v>543.89200000000005</c:v>
                </c:pt>
                <c:pt idx="204">
                  <c:v>382.43599999999998</c:v>
                </c:pt>
                <c:pt idx="205">
                  <c:v>284.09199999999998</c:v>
                </c:pt>
                <c:pt idx="206">
                  <c:v>47.53</c:v>
                </c:pt>
                <c:pt idx="207">
                  <c:v>59.860999999999997</c:v>
                </c:pt>
                <c:pt idx="208">
                  <c:v>60.652000000000001</c:v>
                </c:pt>
                <c:pt idx="209">
                  <c:v>45.973999999999997</c:v>
                </c:pt>
                <c:pt idx="210">
                  <c:v>57.274999999999999</c:v>
                </c:pt>
                <c:pt idx="211">
                  <c:v>59.762</c:v>
                </c:pt>
                <c:pt idx="212">
                  <c:v>38.801000000000002</c:v>
                </c:pt>
                <c:pt idx="213">
                  <c:v>41.128</c:v>
                </c:pt>
                <c:pt idx="214">
                  <c:v>53.962000000000003</c:v>
                </c:pt>
                <c:pt idx="215">
                  <c:v>64.807000000000002</c:v>
                </c:pt>
                <c:pt idx="216">
                  <c:v>42.207000000000001</c:v>
                </c:pt>
                <c:pt idx="217">
                  <c:v>70.052999999999997</c:v>
                </c:pt>
                <c:pt idx="218">
                  <c:v>55.351999999999997</c:v>
                </c:pt>
                <c:pt idx="219">
                  <c:v>46.610999999999997</c:v>
                </c:pt>
                <c:pt idx="220">
                  <c:v>51.094000000000001</c:v>
                </c:pt>
                <c:pt idx="221">
                  <c:v>48.332999999999998</c:v>
                </c:pt>
                <c:pt idx="222">
                  <c:v>56.581000000000003</c:v>
                </c:pt>
                <c:pt idx="223">
                  <c:v>43.591000000000001</c:v>
                </c:pt>
                <c:pt idx="224">
                  <c:v>56.901000000000003</c:v>
                </c:pt>
                <c:pt idx="225">
                  <c:v>43.106000000000002</c:v>
                </c:pt>
                <c:pt idx="226">
                  <c:v>39.911999999999999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Test!$J$28:$L$28</c:f>
              <c:strCache>
                <c:ptCount val="1"/>
                <c:pt idx="0">
                  <c:v>Th3f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Meas!$Y$2:$Y$1001</c:f>
              <c:numCache>
                <c:formatCode>General</c:formatCode>
                <c:ptCount val="1000"/>
                <c:pt idx="0">
                  <c:v>20.936</c:v>
                </c:pt>
                <c:pt idx="1">
                  <c:v>20.844000000000001</c:v>
                </c:pt>
                <c:pt idx="2">
                  <c:v>22.295000000000002</c:v>
                </c:pt>
                <c:pt idx="3">
                  <c:v>23.477</c:v>
                </c:pt>
                <c:pt idx="4">
                  <c:v>25.46</c:v>
                </c:pt>
                <c:pt idx="5">
                  <c:v>27.497</c:v>
                </c:pt>
                <c:pt idx="6">
                  <c:v>29.443000000000001</c:v>
                </c:pt>
                <c:pt idx="7">
                  <c:v>33.19</c:v>
                </c:pt>
                <c:pt idx="8">
                  <c:v>36.771000000000001</c:v>
                </c:pt>
                <c:pt idx="9">
                  <c:v>40.664999999999999</c:v>
                </c:pt>
                <c:pt idx="10">
                  <c:v>45.896999999999998</c:v>
                </c:pt>
                <c:pt idx="11">
                  <c:v>50.51</c:v>
                </c:pt>
                <c:pt idx="12">
                  <c:v>59.335999999999999</c:v>
                </c:pt>
                <c:pt idx="13">
                  <c:v>63.933</c:v>
                </c:pt>
                <c:pt idx="14">
                  <c:v>64.853999999999999</c:v>
                </c:pt>
                <c:pt idx="15">
                  <c:v>67.742999999999995</c:v>
                </c:pt>
                <c:pt idx="16">
                  <c:v>65.989000000000004</c:v>
                </c:pt>
                <c:pt idx="17">
                  <c:v>80.215999999999994</c:v>
                </c:pt>
                <c:pt idx="18">
                  <c:v>78.834999999999994</c:v>
                </c:pt>
                <c:pt idx="19">
                  <c:v>95.049000000000007</c:v>
                </c:pt>
                <c:pt idx="20">
                  <c:v>109</c:v>
                </c:pt>
                <c:pt idx="21">
                  <c:v>116.541</c:v>
                </c:pt>
                <c:pt idx="22">
                  <c:v>137.643</c:v>
                </c:pt>
                <c:pt idx="23">
                  <c:v>152.05099999999999</c:v>
                </c:pt>
                <c:pt idx="24">
                  <c:v>147.34899999999999</c:v>
                </c:pt>
                <c:pt idx="25">
                  <c:v>156.67400000000001</c:v>
                </c:pt>
                <c:pt idx="26">
                  <c:v>177.06899999999999</c:v>
                </c:pt>
                <c:pt idx="27">
                  <c:v>183.67</c:v>
                </c:pt>
                <c:pt idx="28">
                  <c:v>203.05799999999999</c:v>
                </c:pt>
                <c:pt idx="29">
                  <c:v>235.15100000000001</c:v>
                </c:pt>
                <c:pt idx="30">
                  <c:v>240.42099999999999</c:v>
                </c:pt>
                <c:pt idx="31">
                  <c:v>246.393</c:v>
                </c:pt>
                <c:pt idx="32">
                  <c:v>258.32299999999998</c:v>
                </c:pt>
                <c:pt idx="33">
                  <c:v>263.64400000000001</c:v>
                </c:pt>
                <c:pt idx="34">
                  <c:v>290.48599999999999</c:v>
                </c:pt>
                <c:pt idx="35">
                  <c:v>297.76499999999999</c:v>
                </c:pt>
                <c:pt idx="36">
                  <c:v>292.05700000000002</c:v>
                </c:pt>
                <c:pt idx="37">
                  <c:v>306.13499999999999</c:v>
                </c:pt>
                <c:pt idx="38">
                  <c:v>310.642</c:v>
                </c:pt>
                <c:pt idx="39">
                  <c:v>324.53800000000001</c:v>
                </c:pt>
                <c:pt idx="40">
                  <c:v>335.59</c:v>
                </c:pt>
                <c:pt idx="41">
                  <c:v>348.30200000000002</c:v>
                </c:pt>
                <c:pt idx="42">
                  <c:v>349.83199999999999</c:v>
                </c:pt>
                <c:pt idx="43">
                  <c:v>351.90699999999998</c:v>
                </c:pt>
                <c:pt idx="44">
                  <c:v>356.81099999999998</c:v>
                </c:pt>
                <c:pt idx="45">
                  <c:v>356.88200000000001</c:v>
                </c:pt>
                <c:pt idx="46">
                  <c:v>356.93400000000003</c:v>
                </c:pt>
                <c:pt idx="47">
                  <c:v>342.56</c:v>
                </c:pt>
                <c:pt idx="48">
                  <c:v>329.69499999999999</c:v>
                </c:pt>
                <c:pt idx="49">
                  <c:v>356.12700000000001</c:v>
                </c:pt>
                <c:pt idx="50">
                  <c:v>343.13099999999997</c:v>
                </c:pt>
                <c:pt idx="51">
                  <c:v>377.81599999999997</c:v>
                </c:pt>
                <c:pt idx="52">
                  <c:v>342.85</c:v>
                </c:pt>
                <c:pt idx="53">
                  <c:v>344.59100000000001</c:v>
                </c:pt>
                <c:pt idx="54">
                  <c:v>387.43</c:v>
                </c:pt>
                <c:pt idx="55">
                  <c:v>480.41899999999998</c:v>
                </c:pt>
                <c:pt idx="56">
                  <c:v>464.93200000000002</c:v>
                </c:pt>
                <c:pt idx="57">
                  <c:v>491.09699999999998</c:v>
                </c:pt>
                <c:pt idx="58">
                  <c:v>483.92200000000003</c:v>
                </c:pt>
                <c:pt idx="59">
                  <c:v>495.47399999999999</c:v>
                </c:pt>
                <c:pt idx="60">
                  <c:v>517.62400000000002</c:v>
                </c:pt>
                <c:pt idx="61">
                  <c:v>551.92700000000002</c:v>
                </c:pt>
                <c:pt idx="62">
                  <c:v>501.14600000000002</c:v>
                </c:pt>
                <c:pt idx="63">
                  <c:v>532.22699999999998</c:v>
                </c:pt>
                <c:pt idx="64">
                  <c:v>543.53300000000002</c:v>
                </c:pt>
                <c:pt idx="65">
                  <c:v>586.05399999999997</c:v>
                </c:pt>
                <c:pt idx="66">
                  <c:v>576.91800000000001</c:v>
                </c:pt>
                <c:pt idx="67">
                  <c:v>563.30899999999997</c:v>
                </c:pt>
                <c:pt idx="68">
                  <c:v>615.61500000000001</c:v>
                </c:pt>
                <c:pt idx="69">
                  <c:v>694.91899999999998</c:v>
                </c:pt>
                <c:pt idx="70">
                  <c:v>708.67100000000005</c:v>
                </c:pt>
                <c:pt idx="71">
                  <c:v>729.81299999999999</c:v>
                </c:pt>
                <c:pt idx="72">
                  <c:v>631.75599999999997</c:v>
                </c:pt>
                <c:pt idx="73">
                  <c:v>641.298</c:v>
                </c:pt>
                <c:pt idx="74">
                  <c:v>712.14300000000003</c:v>
                </c:pt>
                <c:pt idx="75">
                  <c:v>662</c:v>
                </c:pt>
                <c:pt idx="76">
                  <c:v>702.28300000000002</c:v>
                </c:pt>
                <c:pt idx="77">
                  <c:v>711.28700000000003</c:v>
                </c:pt>
                <c:pt idx="78">
                  <c:v>716.75599999999997</c:v>
                </c:pt>
                <c:pt idx="79">
                  <c:v>724.50099999999998</c:v>
                </c:pt>
                <c:pt idx="80">
                  <c:v>766.16300000000001</c:v>
                </c:pt>
                <c:pt idx="81">
                  <c:v>769.57500000000005</c:v>
                </c:pt>
                <c:pt idx="82">
                  <c:v>794.92899999999997</c:v>
                </c:pt>
                <c:pt idx="83">
                  <c:v>769.04899999999998</c:v>
                </c:pt>
                <c:pt idx="84">
                  <c:v>801.98099999999999</c:v>
                </c:pt>
                <c:pt idx="85">
                  <c:v>800.92899999999997</c:v>
                </c:pt>
                <c:pt idx="86">
                  <c:v>782.96799999999996</c:v>
                </c:pt>
                <c:pt idx="87">
                  <c:v>821.48</c:v>
                </c:pt>
                <c:pt idx="88">
                  <c:v>836.01300000000003</c:v>
                </c:pt>
                <c:pt idx="89">
                  <c:v>775.67499999999995</c:v>
                </c:pt>
                <c:pt idx="90">
                  <c:v>828.39300000000003</c:v>
                </c:pt>
                <c:pt idx="91">
                  <c:v>800.42600000000004</c:v>
                </c:pt>
                <c:pt idx="92">
                  <c:v>794.89300000000003</c:v>
                </c:pt>
                <c:pt idx="93">
                  <c:v>867.072</c:v>
                </c:pt>
                <c:pt idx="94">
                  <c:v>874.28</c:v>
                </c:pt>
                <c:pt idx="95">
                  <c:v>860.65200000000004</c:v>
                </c:pt>
                <c:pt idx="96">
                  <c:v>839.38400000000001</c:v>
                </c:pt>
                <c:pt idx="97">
                  <c:v>827.71400000000006</c:v>
                </c:pt>
                <c:pt idx="98">
                  <c:v>867.18200000000002</c:v>
                </c:pt>
                <c:pt idx="99">
                  <c:v>888.68700000000001</c:v>
                </c:pt>
                <c:pt idx="100">
                  <c:v>872.10299999999995</c:v>
                </c:pt>
                <c:pt idx="101">
                  <c:v>866.52499999999998</c:v>
                </c:pt>
                <c:pt idx="102">
                  <c:v>890.72500000000002</c:v>
                </c:pt>
                <c:pt idx="103">
                  <c:v>901.13900000000001</c:v>
                </c:pt>
                <c:pt idx="104">
                  <c:v>894.80399999999997</c:v>
                </c:pt>
                <c:pt idx="105">
                  <c:v>895.596</c:v>
                </c:pt>
                <c:pt idx="106">
                  <c:v>844.37800000000004</c:v>
                </c:pt>
                <c:pt idx="107">
                  <c:v>843.23299999999995</c:v>
                </c:pt>
                <c:pt idx="108">
                  <c:v>842.57799999999997</c:v>
                </c:pt>
                <c:pt idx="109">
                  <c:v>884.92499999999995</c:v>
                </c:pt>
                <c:pt idx="110">
                  <c:v>862.29399999999998</c:v>
                </c:pt>
                <c:pt idx="111">
                  <c:v>861.30899999999997</c:v>
                </c:pt>
                <c:pt idx="112">
                  <c:v>849.08699999999999</c:v>
                </c:pt>
                <c:pt idx="113">
                  <c:v>860.41499999999996</c:v>
                </c:pt>
                <c:pt idx="114">
                  <c:v>836.44799999999998</c:v>
                </c:pt>
                <c:pt idx="115">
                  <c:v>854.70699999999999</c:v>
                </c:pt>
                <c:pt idx="116">
                  <c:v>825.38300000000004</c:v>
                </c:pt>
                <c:pt idx="117">
                  <c:v>837.60799999999995</c:v>
                </c:pt>
                <c:pt idx="118">
                  <c:v>826.19600000000003</c:v>
                </c:pt>
                <c:pt idx="119">
                  <c:v>817.149</c:v>
                </c:pt>
                <c:pt idx="120">
                  <c:v>825.48</c:v>
                </c:pt>
                <c:pt idx="121">
                  <c:v>839.21</c:v>
                </c:pt>
                <c:pt idx="122">
                  <c:v>845.54899999999998</c:v>
                </c:pt>
                <c:pt idx="123">
                  <c:v>850.73099999999999</c:v>
                </c:pt>
                <c:pt idx="124">
                  <c:v>859.27300000000002</c:v>
                </c:pt>
                <c:pt idx="125">
                  <c:v>813.96400000000006</c:v>
                </c:pt>
                <c:pt idx="126">
                  <c:v>835.17600000000004</c:v>
                </c:pt>
                <c:pt idx="127">
                  <c:v>835.17600000000004</c:v>
                </c:pt>
                <c:pt idx="128">
                  <c:v>868.85299999999995</c:v>
                </c:pt>
                <c:pt idx="129">
                  <c:v>864.14300000000003</c:v>
                </c:pt>
                <c:pt idx="130">
                  <c:v>836.98099999999999</c:v>
                </c:pt>
                <c:pt idx="131">
                  <c:v>836.35400000000004</c:v>
                </c:pt>
                <c:pt idx="132">
                  <c:v>826.89800000000002</c:v>
                </c:pt>
                <c:pt idx="133">
                  <c:v>803.01800000000003</c:v>
                </c:pt>
                <c:pt idx="134">
                  <c:v>791.26900000000001</c:v>
                </c:pt>
                <c:pt idx="135">
                  <c:v>790.16399999999999</c:v>
                </c:pt>
                <c:pt idx="136">
                  <c:v>785.678</c:v>
                </c:pt>
                <c:pt idx="137">
                  <c:v>818.30399999999997</c:v>
                </c:pt>
                <c:pt idx="138">
                  <c:v>819.31600000000003</c:v>
                </c:pt>
                <c:pt idx="139">
                  <c:v>816.649</c:v>
                </c:pt>
                <c:pt idx="140">
                  <c:v>781.73699999999997</c:v>
                </c:pt>
                <c:pt idx="141">
                  <c:v>773.05200000000002</c:v>
                </c:pt>
                <c:pt idx="142">
                  <c:v>788.85299999999995</c:v>
                </c:pt>
                <c:pt idx="143">
                  <c:v>791.42899999999997</c:v>
                </c:pt>
                <c:pt idx="144">
                  <c:v>799.44</c:v>
                </c:pt>
                <c:pt idx="145">
                  <c:v>772.79899999999998</c:v>
                </c:pt>
                <c:pt idx="146">
                  <c:v>759.65800000000002</c:v>
                </c:pt>
                <c:pt idx="147">
                  <c:v>760.34500000000003</c:v>
                </c:pt>
                <c:pt idx="148">
                  <c:v>754.86800000000005</c:v>
                </c:pt>
                <c:pt idx="149">
                  <c:v>763.91399999999999</c:v>
                </c:pt>
                <c:pt idx="150">
                  <c:v>772.23900000000003</c:v>
                </c:pt>
                <c:pt idx="151">
                  <c:v>771.17399999999998</c:v>
                </c:pt>
                <c:pt idx="152">
                  <c:v>783.03899999999999</c:v>
                </c:pt>
                <c:pt idx="153">
                  <c:v>766.26</c:v>
                </c:pt>
                <c:pt idx="154">
                  <c:v>746.66200000000003</c:v>
                </c:pt>
                <c:pt idx="155">
                  <c:v>746.37800000000004</c:v>
                </c:pt>
                <c:pt idx="156">
                  <c:v>751.36099999999999</c:v>
                </c:pt>
                <c:pt idx="157">
                  <c:v>747.36500000000001</c:v>
                </c:pt>
                <c:pt idx="158">
                  <c:v>833.77300000000002</c:v>
                </c:pt>
                <c:pt idx="159">
                  <c:v>831.94200000000001</c:v>
                </c:pt>
                <c:pt idx="160">
                  <c:v>818.39700000000005</c:v>
                </c:pt>
                <c:pt idx="161">
                  <c:v>842.36699999999996</c:v>
                </c:pt>
                <c:pt idx="162">
                  <c:v>835.29499999999996</c:v>
                </c:pt>
                <c:pt idx="163">
                  <c:v>761.73199999999997</c:v>
                </c:pt>
                <c:pt idx="164">
                  <c:v>801.70799999999997</c:v>
                </c:pt>
                <c:pt idx="165">
                  <c:v>797.00199999999995</c:v>
                </c:pt>
                <c:pt idx="166">
                  <c:v>772.91399999999999</c:v>
                </c:pt>
                <c:pt idx="167">
                  <c:v>796.92200000000003</c:v>
                </c:pt>
                <c:pt idx="168">
                  <c:v>766.79600000000005</c:v>
                </c:pt>
                <c:pt idx="169">
                  <c:v>792.601</c:v>
                </c:pt>
                <c:pt idx="170">
                  <c:v>814.78499999999997</c:v>
                </c:pt>
                <c:pt idx="171">
                  <c:v>822.21</c:v>
                </c:pt>
                <c:pt idx="172">
                  <c:v>797.86400000000003</c:v>
                </c:pt>
                <c:pt idx="173">
                  <c:v>825.86</c:v>
                </c:pt>
                <c:pt idx="174">
                  <c:v>830.56500000000005</c:v>
                </c:pt>
                <c:pt idx="175">
                  <c:v>821.27</c:v>
                </c:pt>
                <c:pt idx="176">
                  <c:v>739.36300000000006</c:v>
                </c:pt>
                <c:pt idx="177">
                  <c:v>768.68899999999996</c:v>
                </c:pt>
                <c:pt idx="178">
                  <c:v>795.529</c:v>
                </c:pt>
                <c:pt idx="179">
                  <c:v>799.21199999999999</c:v>
                </c:pt>
                <c:pt idx="180">
                  <c:v>799.10400000000004</c:v>
                </c:pt>
                <c:pt idx="181">
                  <c:v>783.90700000000004</c:v>
                </c:pt>
                <c:pt idx="182">
                  <c:v>759.18499999999995</c:v>
                </c:pt>
                <c:pt idx="183">
                  <c:v>752.38199999999995</c:v>
                </c:pt>
                <c:pt idx="184">
                  <c:v>738.654</c:v>
                </c:pt>
                <c:pt idx="185">
                  <c:v>755.07899999999995</c:v>
                </c:pt>
                <c:pt idx="186">
                  <c:v>739.779</c:v>
                </c:pt>
                <c:pt idx="187">
                  <c:v>693.83199999999999</c:v>
                </c:pt>
                <c:pt idx="188">
                  <c:v>757.99199999999996</c:v>
                </c:pt>
                <c:pt idx="189">
                  <c:v>791.31600000000003</c:v>
                </c:pt>
                <c:pt idx="190">
                  <c:v>805.77499999999998</c:v>
                </c:pt>
                <c:pt idx="191">
                  <c:v>782.625</c:v>
                </c:pt>
                <c:pt idx="192">
                  <c:v>799.33699999999999</c:v>
                </c:pt>
                <c:pt idx="193">
                  <c:v>765.70399999999995</c:v>
                </c:pt>
                <c:pt idx="194">
                  <c:v>738.52800000000002</c:v>
                </c:pt>
                <c:pt idx="195">
                  <c:v>775.15200000000004</c:v>
                </c:pt>
                <c:pt idx="196">
                  <c:v>790.26400000000001</c:v>
                </c:pt>
                <c:pt idx="197">
                  <c:v>850.28099999999995</c:v>
                </c:pt>
                <c:pt idx="198">
                  <c:v>799.90700000000004</c:v>
                </c:pt>
                <c:pt idx="199">
                  <c:v>810.65200000000004</c:v>
                </c:pt>
                <c:pt idx="200">
                  <c:v>800.25599999999997</c:v>
                </c:pt>
                <c:pt idx="201">
                  <c:v>855.154</c:v>
                </c:pt>
                <c:pt idx="202">
                  <c:v>680.18100000000004</c:v>
                </c:pt>
                <c:pt idx="203">
                  <c:v>484.90899999999999</c:v>
                </c:pt>
                <c:pt idx="204">
                  <c:v>310.26100000000002</c:v>
                </c:pt>
                <c:pt idx="205">
                  <c:v>249.29300000000001</c:v>
                </c:pt>
                <c:pt idx="206">
                  <c:v>59.576000000000001</c:v>
                </c:pt>
                <c:pt idx="207">
                  <c:v>61.033999999999999</c:v>
                </c:pt>
                <c:pt idx="208">
                  <c:v>47.862000000000002</c:v>
                </c:pt>
                <c:pt idx="209">
                  <c:v>49.34</c:v>
                </c:pt>
                <c:pt idx="210">
                  <c:v>59.982999999999997</c:v>
                </c:pt>
                <c:pt idx="211">
                  <c:v>44.607999999999997</c:v>
                </c:pt>
                <c:pt idx="212">
                  <c:v>37.991999999999997</c:v>
                </c:pt>
                <c:pt idx="213">
                  <c:v>40.984000000000002</c:v>
                </c:pt>
                <c:pt idx="214">
                  <c:v>51.326000000000001</c:v>
                </c:pt>
                <c:pt idx="215">
                  <c:v>61.031999999999996</c:v>
                </c:pt>
                <c:pt idx="216">
                  <c:v>40.606999999999999</c:v>
                </c:pt>
                <c:pt idx="217">
                  <c:v>57.951999999999998</c:v>
                </c:pt>
                <c:pt idx="218">
                  <c:v>47.798000000000002</c:v>
                </c:pt>
                <c:pt idx="219">
                  <c:v>48.582000000000001</c:v>
                </c:pt>
                <c:pt idx="220">
                  <c:v>45.424999999999997</c:v>
                </c:pt>
                <c:pt idx="221">
                  <c:v>41.271999999999998</c:v>
                </c:pt>
                <c:pt idx="222">
                  <c:v>43.393000000000001</c:v>
                </c:pt>
                <c:pt idx="223">
                  <c:v>35.411000000000001</c:v>
                </c:pt>
                <c:pt idx="224">
                  <c:v>39.834000000000003</c:v>
                </c:pt>
                <c:pt idx="225">
                  <c:v>34.268999999999998</c:v>
                </c:pt>
                <c:pt idx="226">
                  <c:v>34.311999999999998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Test!$J$29:$L$29</c:f>
              <c:strCache>
                <c:ptCount val="1"/>
                <c:pt idx="0">
                  <c:v>Th4f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Meas!$Z$2:$Z$1001</c:f>
              <c:numCache>
                <c:formatCode>General</c:formatCode>
                <c:ptCount val="1000"/>
                <c:pt idx="0">
                  <c:v>20.917000000000002</c:v>
                </c:pt>
                <c:pt idx="1">
                  <c:v>21.175000000000001</c:v>
                </c:pt>
                <c:pt idx="2">
                  <c:v>22.257999999999999</c:v>
                </c:pt>
                <c:pt idx="3">
                  <c:v>23.803999999999998</c:v>
                </c:pt>
                <c:pt idx="4">
                  <c:v>25.295999999999999</c:v>
                </c:pt>
                <c:pt idx="5">
                  <c:v>26.66</c:v>
                </c:pt>
                <c:pt idx="6">
                  <c:v>29.588999999999999</c:v>
                </c:pt>
                <c:pt idx="7">
                  <c:v>32.317</c:v>
                </c:pt>
                <c:pt idx="8">
                  <c:v>33.863</c:v>
                </c:pt>
                <c:pt idx="9">
                  <c:v>38.506999999999998</c:v>
                </c:pt>
                <c:pt idx="10">
                  <c:v>41.456000000000003</c:v>
                </c:pt>
                <c:pt idx="11">
                  <c:v>43.613</c:v>
                </c:pt>
                <c:pt idx="12">
                  <c:v>50.161999999999999</c:v>
                </c:pt>
                <c:pt idx="13">
                  <c:v>51.533999999999999</c:v>
                </c:pt>
                <c:pt idx="14">
                  <c:v>52.585000000000001</c:v>
                </c:pt>
                <c:pt idx="15">
                  <c:v>57.715000000000003</c:v>
                </c:pt>
                <c:pt idx="16">
                  <c:v>58.302999999999997</c:v>
                </c:pt>
                <c:pt idx="17">
                  <c:v>65.456999999999994</c:v>
                </c:pt>
                <c:pt idx="18">
                  <c:v>66.45</c:v>
                </c:pt>
                <c:pt idx="19">
                  <c:v>72.015000000000001</c:v>
                </c:pt>
                <c:pt idx="20">
                  <c:v>80.677000000000007</c:v>
                </c:pt>
                <c:pt idx="21">
                  <c:v>82.501000000000005</c:v>
                </c:pt>
                <c:pt idx="22">
                  <c:v>97.039000000000001</c:v>
                </c:pt>
                <c:pt idx="23">
                  <c:v>112.547</c:v>
                </c:pt>
                <c:pt idx="24">
                  <c:v>111.23399999999999</c:v>
                </c:pt>
                <c:pt idx="25">
                  <c:v>120.571</c:v>
                </c:pt>
                <c:pt idx="26">
                  <c:v>133.88499999999999</c:v>
                </c:pt>
                <c:pt idx="27">
                  <c:v>137.60599999999999</c:v>
                </c:pt>
                <c:pt idx="28">
                  <c:v>145.06899999999999</c:v>
                </c:pt>
                <c:pt idx="29">
                  <c:v>155.023</c:v>
                </c:pt>
                <c:pt idx="30">
                  <c:v>161.07599999999999</c:v>
                </c:pt>
                <c:pt idx="31">
                  <c:v>165.065</c:v>
                </c:pt>
                <c:pt idx="32">
                  <c:v>172.078</c:v>
                </c:pt>
                <c:pt idx="33">
                  <c:v>172.18899999999999</c:v>
                </c:pt>
                <c:pt idx="34">
                  <c:v>195.26499999999999</c:v>
                </c:pt>
                <c:pt idx="35">
                  <c:v>204.548</c:v>
                </c:pt>
                <c:pt idx="36">
                  <c:v>193.809</c:v>
                </c:pt>
                <c:pt idx="37">
                  <c:v>209.697</c:v>
                </c:pt>
                <c:pt idx="38">
                  <c:v>207.90299999999999</c:v>
                </c:pt>
                <c:pt idx="39">
                  <c:v>220.36199999999999</c:v>
                </c:pt>
                <c:pt idx="40">
                  <c:v>232.935</c:v>
                </c:pt>
                <c:pt idx="41">
                  <c:v>225.298</c:v>
                </c:pt>
                <c:pt idx="42">
                  <c:v>240.411</c:v>
                </c:pt>
                <c:pt idx="43">
                  <c:v>246.96299999999999</c:v>
                </c:pt>
                <c:pt idx="44">
                  <c:v>262.69600000000003</c:v>
                </c:pt>
                <c:pt idx="45">
                  <c:v>253.184</c:v>
                </c:pt>
                <c:pt idx="46">
                  <c:v>273.17899999999997</c:v>
                </c:pt>
                <c:pt idx="47">
                  <c:v>243.709</c:v>
                </c:pt>
                <c:pt idx="48">
                  <c:v>255.56299999999999</c:v>
                </c:pt>
                <c:pt idx="49">
                  <c:v>251.57</c:v>
                </c:pt>
                <c:pt idx="50">
                  <c:v>238.733</c:v>
                </c:pt>
                <c:pt idx="51">
                  <c:v>265.21300000000002</c:v>
                </c:pt>
                <c:pt idx="52">
                  <c:v>242.846</c:v>
                </c:pt>
                <c:pt idx="53">
                  <c:v>238.84299999999999</c:v>
                </c:pt>
                <c:pt idx="54">
                  <c:v>273.30500000000001</c:v>
                </c:pt>
                <c:pt idx="55">
                  <c:v>318.964</c:v>
                </c:pt>
                <c:pt idx="56">
                  <c:v>321.79000000000002</c:v>
                </c:pt>
                <c:pt idx="57">
                  <c:v>329.08499999999998</c:v>
                </c:pt>
                <c:pt idx="58">
                  <c:v>312.262</c:v>
                </c:pt>
                <c:pt idx="59">
                  <c:v>326.46800000000002</c:v>
                </c:pt>
                <c:pt idx="60">
                  <c:v>372.30099999999999</c:v>
                </c:pt>
                <c:pt idx="61">
                  <c:v>410.649</c:v>
                </c:pt>
                <c:pt idx="62">
                  <c:v>346.32900000000001</c:v>
                </c:pt>
                <c:pt idx="63">
                  <c:v>353.11799999999999</c:v>
                </c:pt>
                <c:pt idx="64">
                  <c:v>386.096</c:v>
                </c:pt>
                <c:pt idx="65">
                  <c:v>436.85700000000003</c:v>
                </c:pt>
                <c:pt idx="66">
                  <c:v>410.46499999999997</c:v>
                </c:pt>
                <c:pt idx="67">
                  <c:v>421.44799999999998</c:v>
                </c:pt>
                <c:pt idx="68">
                  <c:v>442.96499999999997</c:v>
                </c:pt>
                <c:pt idx="69">
                  <c:v>504.90800000000002</c:v>
                </c:pt>
                <c:pt idx="70">
                  <c:v>560.04899999999998</c:v>
                </c:pt>
                <c:pt idx="71">
                  <c:v>597.11</c:v>
                </c:pt>
                <c:pt idx="72">
                  <c:v>469.24099999999999</c:v>
                </c:pt>
                <c:pt idx="73">
                  <c:v>482.56700000000001</c:v>
                </c:pt>
                <c:pt idx="74">
                  <c:v>560.58500000000004</c:v>
                </c:pt>
                <c:pt idx="75">
                  <c:v>513.61</c:v>
                </c:pt>
                <c:pt idx="76">
                  <c:v>526.41099999999994</c:v>
                </c:pt>
                <c:pt idx="77">
                  <c:v>546.05499999999995</c:v>
                </c:pt>
                <c:pt idx="78">
                  <c:v>573.88900000000001</c:v>
                </c:pt>
                <c:pt idx="79">
                  <c:v>565.57899999999995</c:v>
                </c:pt>
                <c:pt idx="80">
                  <c:v>600.46600000000001</c:v>
                </c:pt>
                <c:pt idx="81">
                  <c:v>626.80399999999997</c:v>
                </c:pt>
                <c:pt idx="82">
                  <c:v>681.86400000000003</c:v>
                </c:pt>
                <c:pt idx="83">
                  <c:v>615.85599999999999</c:v>
                </c:pt>
                <c:pt idx="84">
                  <c:v>653.26199999999994</c:v>
                </c:pt>
                <c:pt idx="85">
                  <c:v>651.40200000000004</c:v>
                </c:pt>
                <c:pt idx="86">
                  <c:v>669.01099999999997</c:v>
                </c:pt>
                <c:pt idx="87">
                  <c:v>686.07299999999998</c:v>
                </c:pt>
                <c:pt idx="88">
                  <c:v>703.40099999999995</c:v>
                </c:pt>
                <c:pt idx="89">
                  <c:v>642.54300000000001</c:v>
                </c:pt>
                <c:pt idx="90">
                  <c:v>710.54700000000003</c:v>
                </c:pt>
                <c:pt idx="91">
                  <c:v>641.45299999999997</c:v>
                </c:pt>
                <c:pt idx="92">
                  <c:v>649.92100000000005</c:v>
                </c:pt>
                <c:pt idx="93">
                  <c:v>740.93600000000004</c:v>
                </c:pt>
                <c:pt idx="94">
                  <c:v>785.44</c:v>
                </c:pt>
                <c:pt idx="95">
                  <c:v>739.64</c:v>
                </c:pt>
                <c:pt idx="96">
                  <c:v>720.279</c:v>
                </c:pt>
                <c:pt idx="97">
                  <c:v>705.97299999999996</c:v>
                </c:pt>
                <c:pt idx="98">
                  <c:v>758.91099999999994</c:v>
                </c:pt>
                <c:pt idx="99">
                  <c:v>774.32600000000002</c:v>
                </c:pt>
                <c:pt idx="100">
                  <c:v>779.70799999999997</c:v>
                </c:pt>
                <c:pt idx="101">
                  <c:v>753.8</c:v>
                </c:pt>
                <c:pt idx="102">
                  <c:v>813.697</c:v>
                </c:pt>
                <c:pt idx="103">
                  <c:v>824.226</c:v>
                </c:pt>
                <c:pt idx="104">
                  <c:v>828.745</c:v>
                </c:pt>
                <c:pt idx="105">
                  <c:v>834.01900000000001</c:v>
                </c:pt>
                <c:pt idx="106">
                  <c:v>784.65200000000004</c:v>
                </c:pt>
                <c:pt idx="107">
                  <c:v>785.673</c:v>
                </c:pt>
                <c:pt idx="108">
                  <c:v>782.23400000000004</c:v>
                </c:pt>
                <c:pt idx="109">
                  <c:v>828.745</c:v>
                </c:pt>
                <c:pt idx="110">
                  <c:v>823.01599999999996</c:v>
                </c:pt>
                <c:pt idx="111">
                  <c:v>806.09400000000005</c:v>
                </c:pt>
                <c:pt idx="112">
                  <c:v>801.41399999999999</c:v>
                </c:pt>
                <c:pt idx="113">
                  <c:v>831.06500000000005</c:v>
                </c:pt>
                <c:pt idx="114">
                  <c:v>770.37900000000002</c:v>
                </c:pt>
                <c:pt idx="115">
                  <c:v>746.63699999999994</c:v>
                </c:pt>
                <c:pt idx="116">
                  <c:v>776.38</c:v>
                </c:pt>
                <c:pt idx="117">
                  <c:v>814.77800000000002</c:v>
                </c:pt>
                <c:pt idx="118">
                  <c:v>791.06700000000001</c:v>
                </c:pt>
                <c:pt idx="119">
                  <c:v>768.40300000000002</c:v>
                </c:pt>
                <c:pt idx="120">
                  <c:v>812.31600000000003</c:v>
                </c:pt>
                <c:pt idx="121">
                  <c:v>806.56899999999996</c:v>
                </c:pt>
                <c:pt idx="122">
                  <c:v>811.65</c:v>
                </c:pt>
                <c:pt idx="123">
                  <c:v>805.97500000000002</c:v>
                </c:pt>
                <c:pt idx="124">
                  <c:v>823.077</c:v>
                </c:pt>
                <c:pt idx="125">
                  <c:v>773.01900000000001</c:v>
                </c:pt>
                <c:pt idx="126">
                  <c:v>805.74800000000005</c:v>
                </c:pt>
                <c:pt idx="127">
                  <c:v>790.23800000000006</c:v>
                </c:pt>
                <c:pt idx="128">
                  <c:v>831.86900000000003</c:v>
                </c:pt>
                <c:pt idx="129">
                  <c:v>810.91099999999994</c:v>
                </c:pt>
                <c:pt idx="130">
                  <c:v>814.01</c:v>
                </c:pt>
                <c:pt idx="131">
                  <c:v>803.71299999999997</c:v>
                </c:pt>
                <c:pt idx="132">
                  <c:v>781.71100000000001</c:v>
                </c:pt>
                <c:pt idx="133">
                  <c:v>771.90099999999995</c:v>
                </c:pt>
                <c:pt idx="134">
                  <c:v>772.75900000000001</c:v>
                </c:pt>
                <c:pt idx="135">
                  <c:v>771.42700000000002</c:v>
                </c:pt>
                <c:pt idx="136">
                  <c:v>779.30100000000004</c:v>
                </c:pt>
                <c:pt idx="137">
                  <c:v>771.22299999999996</c:v>
                </c:pt>
                <c:pt idx="138">
                  <c:v>786.23299999999995</c:v>
                </c:pt>
                <c:pt idx="139">
                  <c:v>793.30700000000002</c:v>
                </c:pt>
                <c:pt idx="140">
                  <c:v>760.25099999999998</c:v>
                </c:pt>
                <c:pt idx="141">
                  <c:v>730.05100000000004</c:v>
                </c:pt>
                <c:pt idx="142">
                  <c:v>764.94</c:v>
                </c:pt>
                <c:pt idx="143">
                  <c:v>725.13900000000001</c:v>
                </c:pt>
                <c:pt idx="144">
                  <c:v>784.47500000000002</c:v>
                </c:pt>
                <c:pt idx="145">
                  <c:v>750.27</c:v>
                </c:pt>
                <c:pt idx="146">
                  <c:v>777.86300000000006</c:v>
                </c:pt>
                <c:pt idx="147">
                  <c:v>748.15599999999995</c:v>
                </c:pt>
                <c:pt idx="148">
                  <c:v>735.05100000000004</c:v>
                </c:pt>
                <c:pt idx="149">
                  <c:v>747.57799999999997</c:v>
                </c:pt>
                <c:pt idx="150">
                  <c:v>767.09500000000003</c:v>
                </c:pt>
                <c:pt idx="151">
                  <c:v>753.96900000000005</c:v>
                </c:pt>
                <c:pt idx="152">
                  <c:v>776.02200000000005</c:v>
                </c:pt>
                <c:pt idx="153">
                  <c:v>751.61699999999996</c:v>
                </c:pt>
                <c:pt idx="154">
                  <c:v>744.44200000000001</c:v>
                </c:pt>
                <c:pt idx="155">
                  <c:v>748.47400000000005</c:v>
                </c:pt>
                <c:pt idx="156">
                  <c:v>757.52099999999996</c:v>
                </c:pt>
                <c:pt idx="157">
                  <c:v>749.12300000000005</c:v>
                </c:pt>
                <c:pt idx="158">
                  <c:v>808.173</c:v>
                </c:pt>
                <c:pt idx="159">
                  <c:v>800.54100000000005</c:v>
                </c:pt>
                <c:pt idx="160">
                  <c:v>772.85</c:v>
                </c:pt>
                <c:pt idx="161">
                  <c:v>813.65</c:v>
                </c:pt>
                <c:pt idx="162">
                  <c:v>795.36699999999996</c:v>
                </c:pt>
                <c:pt idx="163">
                  <c:v>732.721</c:v>
                </c:pt>
                <c:pt idx="164">
                  <c:v>760.64499999999998</c:v>
                </c:pt>
                <c:pt idx="165">
                  <c:v>777.19100000000003</c:v>
                </c:pt>
                <c:pt idx="166">
                  <c:v>744.61199999999997</c:v>
                </c:pt>
                <c:pt idx="167">
                  <c:v>746.28099999999995</c:v>
                </c:pt>
                <c:pt idx="168">
                  <c:v>718.80200000000002</c:v>
                </c:pt>
                <c:pt idx="169">
                  <c:v>748.59799999999996</c:v>
                </c:pt>
                <c:pt idx="170">
                  <c:v>759.23900000000003</c:v>
                </c:pt>
                <c:pt idx="171">
                  <c:v>767.6</c:v>
                </c:pt>
                <c:pt idx="172">
                  <c:v>751.173</c:v>
                </c:pt>
                <c:pt idx="173">
                  <c:v>796.32</c:v>
                </c:pt>
                <c:pt idx="174">
                  <c:v>808.62300000000005</c:v>
                </c:pt>
                <c:pt idx="175">
                  <c:v>765.13499999999999</c:v>
                </c:pt>
                <c:pt idx="176">
                  <c:v>693.96500000000003</c:v>
                </c:pt>
                <c:pt idx="177">
                  <c:v>740.18</c:v>
                </c:pt>
                <c:pt idx="178">
                  <c:v>728.89499999999998</c:v>
                </c:pt>
                <c:pt idx="179">
                  <c:v>757.24400000000003</c:v>
                </c:pt>
                <c:pt idx="180">
                  <c:v>739.29100000000005</c:v>
                </c:pt>
                <c:pt idx="181">
                  <c:v>715.21600000000001</c:v>
                </c:pt>
                <c:pt idx="182">
                  <c:v>701.98099999999999</c:v>
                </c:pt>
                <c:pt idx="183">
                  <c:v>692.03099999999995</c:v>
                </c:pt>
                <c:pt idx="184">
                  <c:v>696.74199999999996</c:v>
                </c:pt>
                <c:pt idx="185">
                  <c:v>696.18700000000001</c:v>
                </c:pt>
                <c:pt idx="186">
                  <c:v>700.31799999999998</c:v>
                </c:pt>
                <c:pt idx="187">
                  <c:v>643.36699999999996</c:v>
                </c:pt>
                <c:pt idx="188">
                  <c:v>716.27599999999995</c:v>
                </c:pt>
                <c:pt idx="189">
                  <c:v>770.447</c:v>
                </c:pt>
                <c:pt idx="190">
                  <c:v>755.42499999999995</c:v>
                </c:pt>
                <c:pt idx="191">
                  <c:v>737.15599999999995</c:v>
                </c:pt>
                <c:pt idx="192">
                  <c:v>762.51499999999999</c:v>
                </c:pt>
                <c:pt idx="193">
                  <c:v>738.61599999999999</c:v>
                </c:pt>
                <c:pt idx="194">
                  <c:v>711.82799999999997</c:v>
                </c:pt>
                <c:pt idx="195">
                  <c:v>763.67100000000005</c:v>
                </c:pt>
                <c:pt idx="196">
                  <c:v>765.49</c:v>
                </c:pt>
                <c:pt idx="197">
                  <c:v>803.96199999999999</c:v>
                </c:pt>
                <c:pt idx="198">
                  <c:v>744.65</c:v>
                </c:pt>
                <c:pt idx="199">
                  <c:v>784.45500000000004</c:v>
                </c:pt>
                <c:pt idx="200">
                  <c:v>768.76300000000003</c:v>
                </c:pt>
                <c:pt idx="201">
                  <c:v>810.10299999999995</c:v>
                </c:pt>
                <c:pt idx="202">
                  <c:v>660.096</c:v>
                </c:pt>
                <c:pt idx="203">
                  <c:v>443.16899999999998</c:v>
                </c:pt>
                <c:pt idx="204">
                  <c:v>276.64999999999998</c:v>
                </c:pt>
                <c:pt idx="205">
                  <c:v>230.572</c:v>
                </c:pt>
                <c:pt idx="206">
                  <c:v>141.59200000000001</c:v>
                </c:pt>
                <c:pt idx="207">
                  <c:v>137.541</c:v>
                </c:pt>
                <c:pt idx="208">
                  <c:v>97.587000000000003</c:v>
                </c:pt>
                <c:pt idx="209">
                  <c:v>73.412999999999997</c:v>
                </c:pt>
                <c:pt idx="210">
                  <c:v>62.255000000000003</c:v>
                </c:pt>
                <c:pt idx="211">
                  <c:v>51.281999999999996</c:v>
                </c:pt>
                <c:pt idx="212">
                  <c:v>47.844000000000001</c:v>
                </c:pt>
                <c:pt idx="213">
                  <c:v>48.670999999999999</c:v>
                </c:pt>
                <c:pt idx="214">
                  <c:v>64.700999999999993</c:v>
                </c:pt>
                <c:pt idx="215">
                  <c:v>78.238</c:v>
                </c:pt>
                <c:pt idx="216">
                  <c:v>64.417000000000002</c:v>
                </c:pt>
                <c:pt idx="217">
                  <c:v>66.260000000000005</c:v>
                </c:pt>
                <c:pt idx="218">
                  <c:v>70.424999999999997</c:v>
                </c:pt>
                <c:pt idx="219">
                  <c:v>72.480999999999995</c:v>
                </c:pt>
                <c:pt idx="220">
                  <c:v>68.05</c:v>
                </c:pt>
                <c:pt idx="221">
                  <c:v>68.138999999999996</c:v>
                </c:pt>
                <c:pt idx="222">
                  <c:v>62.698</c:v>
                </c:pt>
                <c:pt idx="223">
                  <c:v>54.265000000000001</c:v>
                </c:pt>
                <c:pt idx="224">
                  <c:v>54.104999999999997</c:v>
                </c:pt>
                <c:pt idx="225">
                  <c:v>51.432000000000002</c:v>
                </c:pt>
                <c:pt idx="226">
                  <c:v>51.100999999999999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Test!$J$30:$L$30</c:f>
              <c:strCache>
                <c:ptCount val="1"/>
                <c:pt idx="0">
                  <c:v>Th5f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Meas!$AA$2:$AA$1001</c:f>
              <c:numCache>
                <c:formatCode>General</c:formatCode>
                <c:ptCount val="1000"/>
                <c:pt idx="0">
                  <c:v>20.881</c:v>
                </c:pt>
                <c:pt idx="1">
                  <c:v>20.881</c:v>
                </c:pt>
                <c:pt idx="2">
                  <c:v>21.486999999999998</c:v>
                </c:pt>
                <c:pt idx="3">
                  <c:v>22.44</c:v>
                </c:pt>
                <c:pt idx="4">
                  <c:v>24.204000000000001</c:v>
                </c:pt>
                <c:pt idx="5">
                  <c:v>25.605</c:v>
                </c:pt>
                <c:pt idx="6">
                  <c:v>26.66</c:v>
                </c:pt>
                <c:pt idx="7">
                  <c:v>29.152000000000001</c:v>
                </c:pt>
                <c:pt idx="8">
                  <c:v>29.297000000000001</c:v>
                </c:pt>
                <c:pt idx="9">
                  <c:v>32.618000000000002</c:v>
                </c:pt>
                <c:pt idx="10">
                  <c:v>36.241999999999997</c:v>
                </c:pt>
                <c:pt idx="11">
                  <c:v>38.399000000000001</c:v>
                </c:pt>
                <c:pt idx="12">
                  <c:v>42.435000000000002</c:v>
                </c:pt>
                <c:pt idx="13">
                  <c:v>43.316000000000003</c:v>
                </c:pt>
                <c:pt idx="14">
                  <c:v>45.563000000000002</c:v>
                </c:pt>
                <c:pt idx="15">
                  <c:v>47.953000000000003</c:v>
                </c:pt>
                <c:pt idx="16">
                  <c:v>52.406999999999996</c:v>
                </c:pt>
                <c:pt idx="17">
                  <c:v>55.186</c:v>
                </c:pt>
                <c:pt idx="18">
                  <c:v>58.392000000000003</c:v>
                </c:pt>
                <c:pt idx="19">
                  <c:v>61.398000000000003</c:v>
                </c:pt>
                <c:pt idx="20">
                  <c:v>65.332999999999998</c:v>
                </c:pt>
                <c:pt idx="21">
                  <c:v>67.778999999999996</c:v>
                </c:pt>
                <c:pt idx="22">
                  <c:v>75.451999999999998</c:v>
                </c:pt>
                <c:pt idx="23">
                  <c:v>80.747</c:v>
                </c:pt>
                <c:pt idx="24">
                  <c:v>85.6</c:v>
                </c:pt>
                <c:pt idx="25">
                  <c:v>93.38</c:v>
                </c:pt>
                <c:pt idx="26">
                  <c:v>95.76</c:v>
                </c:pt>
                <c:pt idx="27">
                  <c:v>101.926</c:v>
                </c:pt>
                <c:pt idx="28">
                  <c:v>104.176</c:v>
                </c:pt>
                <c:pt idx="29">
                  <c:v>112.78100000000001</c:v>
                </c:pt>
                <c:pt idx="30">
                  <c:v>115.839</c:v>
                </c:pt>
                <c:pt idx="31">
                  <c:v>117.962</c:v>
                </c:pt>
                <c:pt idx="32">
                  <c:v>122.55</c:v>
                </c:pt>
                <c:pt idx="33">
                  <c:v>135.66200000000001</c:v>
                </c:pt>
                <c:pt idx="34">
                  <c:v>141.71199999999999</c:v>
                </c:pt>
                <c:pt idx="35">
                  <c:v>153.5</c:v>
                </c:pt>
                <c:pt idx="36">
                  <c:v>153.11500000000001</c:v>
                </c:pt>
                <c:pt idx="37">
                  <c:v>157.71899999999999</c:v>
                </c:pt>
                <c:pt idx="38">
                  <c:v>157.709</c:v>
                </c:pt>
                <c:pt idx="39">
                  <c:v>165.96700000000001</c:v>
                </c:pt>
                <c:pt idx="40">
                  <c:v>164.87</c:v>
                </c:pt>
                <c:pt idx="41">
                  <c:v>172.67599999999999</c:v>
                </c:pt>
                <c:pt idx="42">
                  <c:v>191.80799999999999</c:v>
                </c:pt>
                <c:pt idx="43">
                  <c:v>179.898</c:v>
                </c:pt>
                <c:pt idx="44">
                  <c:v>183.60400000000001</c:v>
                </c:pt>
                <c:pt idx="45">
                  <c:v>180.80199999999999</c:v>
                </c:pt>
                <c:pt idx="46">
                  <c:v>187.56800000000001</c:v>
                </c:pt>
                <c:pt idx="47">
                  <c:v>170.79</c:v>
                </c:pt>
                <c:pt idx="48">
                  <c:v>176.84800000000001</c:v>
                </c:pt>
                <c:pt idx="49">
                  <c:v>193.65100000000001</c:v>
                </c:pt>
                <c:pt idx="50">
                  <c:v>184.02799999999999</c:v>
                </c:pt>
                <c:pt idx="51">
                  <c:v>186.52799999999999</c:v>
                </c:pt>
                <c:pt idx="52">
                  <c:v>181.779</c:v>
                </c:pt>
                <c:pt idx="53">
                  <c:v>188.58199999999999</c:v>
                </c:pt>
                <c:pt idx="54">
                  <c:v>195.899</c:v>
                </c:pt>
                <c:pt idx="55">
                  <c:v>232.49700000000001</c:v>
                </c:pt>
                <c:pt idx="56">
                  <c:v>236.50899999999999</c:v>
                </c:pt>
                <c:pt idx="57">
                  <c:v>253.65600000000001</c:v>
                </c:pt>
                <c:pt idx="58">
                  <c:v>227.816</c:v>
                </c:pt>
                <c:pt idx="59">
                  <c:v>247.14099999999999</c:v>
                </c:pt>
                <c:pt idx="60">
                  <c:v>268.36700000000002</c:v>
                </c:pt>
                <c:pt idx="61">
                  <c:v>290.33699999999999</c:v>
                </c:pt>
                <c:pt idx="62">
                  <c:v>270.93299999999999</c:v>
                </c:pt>
                <c:pt idx="63">
                  <c:v>265.86799999999999</c:v>
                </c:pt>
                <c:pt idx="64">
                  <c:v>310.08800000000002</c:v>
                </c:pt>
                <c:pt idx="65">
                  <c:v>332.78300000000002</c:v>
                </c:pt>
                <c:pt idx="66">
                  <c:v>302.33699999999999</c:v>
                </c:pt>
                <c:pt idx="67">
                  <c:v>308.77699999999999</c:v>
                </c:pt>
                <c:pt idx="68">
                  <c:v>338.47399999999999</c:v>
                </c:pt>
                <c:pt idx="69">
                  <c:v>362.30099999999999</c:v>
                </c:pt>
                <c:pt idx="70">
                  <c:v>437.45400000000001</c:v>
                </c:pt>
                <c:pt idx="71">
                  <c:v>458.42099999999999</c:v>
                </c:pt>
                <c:pt idx="72">
                  <c:v>367.30399999999997</c:v>
                </c:pt>
                <c:pt idx="73">
                  <c:v>363.291</c:v>
                </c:pt>
                <c:pt idx="74">
                  <c:v>415.54199999999997</c:v>
                </c:pt>
                <c:pt idx="75">
                  <c:v>390.45699999999999</c:v>
                </c:pt>
                <c:pt idx="76">
                  <c:v>390.904</c:v>
                </c:pt>
                <c:pt idx="77">
                  <c:v>416.298</c:v>
                </c:pt>
                <c:pt idx="78">
                  <c:v>449.863</c:v>
                </c:pt>
                <c:pt idx="79">
                  <c:v>409.12900000000002</c:v>
                </c:pt>
                <c:pt idx="80">
                  <c:v>437.4</c:v>
                </c:pt>
                <c:pt idx="81">
                  <c:v>474.28800000000001</c:v>
                </c:pt>
                <c:pt idx="82">
                  <c:v>523.77099999999996</c:v>
                </c:pt>
                <c:pt idx="83">
                  <c:v>477.08699999999999</c:v>
                </c:pt>
                <c:pt idx="84">
                  <c:v>499.452</c:v>
                </c:pt>
                <c:pt idx="85">
                  <c:v>501.40800000000002</c:v>
                </c:pt>
                <c:pt idx="86">
                  <c:v>514.99599999999998</c:v>
                </c:pt>
                <c:pt idx="87">
                  <c:v>558.23199999999997</c:v>
                </c:pt>
                <c:pt idx="88">
                  <c:v>588.29100000000005</c:v>
                </c:pt>
                <c:pt idx="89">
                  <c:v>534.66099999999994</c:v>
                </c:pt>
                <c:pt idx="90">
                  <c:v>592.78499999999997</c:v>
                </c:pt>
                <c:pt idx="91">
                  <c:v>522.04100000000005</c:v>
                </c:pt>
                <c:pt idx="92">
                  <c:v>531.55600000000004</c:v>
                </c:pt>
                <c:pt idx="93">
                  <c:v>599.39200000000005</c:v>
                </c:pt>
                <c:pt idx="94">
                  <c:v>643.63099999999997</c:v>
                </c:pt>
                <c:pt idx="95">
                  <c:v>601.99</c:v>
                </c:pt>
                <c:pt idx="96">
                  <c:v>593.72799999999995</c:v>
                </c:pt>
                <c:pt idx="97">
                  <c:v>580.57399999999996</c:v>
                </c:pt>
                <c:pt idx="98">
                  <c:v>631.63900000000001</c:v>
                </c:pt>
                <c:pt idx="99">
                  <c:v>662.26099999999997</c:v>
                </c:pt>
                <c:pt idx="100">
                  <c:v>646.81899999999996</c:v>
                </c:pt>
                <c:pt idx="101">
                  <c:v>659.64300000000003</c:v>
                </c:pt>
                <c:pt idx="102">
                  <c:v>711.27700000000004</c:v>
                </c:pt>
                <c:pt idx="103">
                  <c:v>733.13800000000003</c:v>
                </c:pt>
                <c:pt idx="104">
                  <c:v>725.93200000000002</c:v>
                </c:pt>
                <c:pt idx="105">
                  <c:v>719.46600000000001</c:v>
                </c:pt>
                <c:pt idx="106">
                  <c:v>714.36099999999999</c:v>
                </c:pt>
                <c:pt idx="107">
                  <c:v>674.76700000000005</c:v>
                </c:pt>
                <c:pt idx="108">
                  <c:v>643.49099999999999</c:v>
                </c:pt>
                <c:pt idx="109">
                  <c:v>702.66099999999994</c:v>
                </c:pt>
                <c:pt idx="110">
                  <c:v>732.18200000000002</c:v>
                </c:pt>
                <c:pt idx="111">
                  <c:v>730.46400000000006</c:v>
                </c:pt>
                <c:pt idx="112">
                  <c:v>729.91499999999996</c:v>
                </c:pt>
                <c:pt idx="113">
                  <c:v>767.25300000000004</c:v>
                </c:pt>
                <c:pt idx="114">
                  <c:v>712.77499999999998</c:v>
                </c:pt>
                <c:pt idx="115">
                  <c:v>655.57399999999996</c:v>
                </c:pt>
                <c:pt idx="116">
                  <c:v>665.84400000000005</c:v>
                </c:pt>
                <c:pt idx="117">
                  <c:v>757.16600000000005</c:v>
                </c:pt>
                <c:pt idx="118">
                  <c:v>733.47500000000002</c:v>
                </c:pt>
                <c:pt idx="119">
                  <c:v>687.76300000000003</c:v>
                </c:pt>
                <c:pt idx="120">
                  <c:v>743.87300000000005</c:v>
                </c:pt>
                <c:pt idx="121">
                  <c:v>762.90700000000004</c:v>
                </c:pt>
                <c:pt idx="122">
                  <c:v>729.37300000000005</c:v>
                </c:pt>
                <c:pt idx="123">
                  <c:v>723.78300000000002</c:v>
                </c:pt>
                <c:pt idx="124">
                  <c:v>746.27099999999996</c:v>
                </c:pt>
                <c:pt idx="125">
                  <c:v>730.21299999999997</c:v>
                </c:pt>
                <c:pt idx="126">
                  <c:v>743.06399999999996</c:v>
                </c:pt>
                <c:pt idx="127">
                  <c:v>726.21100000000001</c:v>
                </c:pt>
                <c:pt idx="128">
                  <c:v>764.54499999999996</c:v>
                </c:pt>
                <c:pt idx="129">
                  <c:v>757.15499999999997</c:v>
                </c:pt>
                <c:pt idx="130">
                  <c:v>756.56700000000001</c:v>
                </c:pt>
                <c:pt idx="131">
                  <c:v>735.17200000000003</c:v>
                </c:pt>
                <c:pt idx="132">
                  <c:v>737.74</c:v>
                </c:pt>
                <c:pt idx="133">
                  <c:v>732.31100000000004</c:v>
                </c:pt>
                <c:pt idx="134">
                  <c:v>734.04600000000005</c:v>
                </c:pt>
                <c:pt idx="135">
                  <c:v>722.99400000000003</c:v>
                </c:pt>
                <c:pt idx="136">
                  <c:v>767.25800000000004</c:v>
                </c:pt>
                <c:pt idx="137">
                  <c:v>730.46900000000005</c:v>
                </c:pt>
                <c:pt idx="138">
                  <c:v>725.31799999999998</c:v>
                </c:pt>
                <c:pt idx="139">
                  <c:v>704.22400000000005</c:v>
                </c:pt>
                <c:pt idx="140">
                  <c:v>691.78300000000002</c:v>
                </c:pt>
                <c:pt idx="141">
                  <c:v>699.89300000000003</c:v>
                </c:pt>
                <c:pt idx="142">
                  <c:v>737.09699999999998</c:v>
                </c:pt>
                <c:pt idx="143">
                  <c:v>690.65599999999995</c:v>
                </c:pt>
                <c:pt idx="144">
                  <c:v>735.78</c:v>
                </c:pt>
                <c:pt idx="145">
                  <c:v>732.61599999999999</c:v>
                </c:pt>
                <c:pt idx="146">
                  <c:v>750.1</c:v>
                </c:pt>
                <c:pt idx="147">
                  <c:v>716.08399999999995</c:v>
                </c:pt>
                <c:pt idx="148">
                  <c:v>708.66899999999998</c:v>
                </c:pt>
                <c:pt idx="149">
                  <c:v>713.12699999999995</c:v>
                </c:pt>
                <c:pt idx="150">
                  <c:v>740.05100000000004</c:v>
                </c:pt>
                <c:pt idx="151">
                  <c:v>737.18600000000004</c:v>
                </c:pt>
                <c:pt idx="152">
                  <c:v>762.45399999999995</c:v>
                </c:pt>
                <c:pt idx="153">
                  <c:v>731.76400000000001</c:v>
                </c:pt>
                <c:pt idx="154">
                  <c:v>741.45799999999997</c:v>
                </c:pt>
                <c:pt idx="155">
                  <c:v>739.327</c:v>
                </c:pt>
                <c:pt idx="156">
                  <c:v>733.70500000000004</c:v>
                </c:pt>
                <c:pt idx="157">
                  <c:v>747.77300000000002</c:v>
                </c:pt>
                <c:pt idx="158">
                  <c:v>757.92100000000005</c:v>
                </c:pt>
                <c:pt idx="159">
                  <c:v>745.15200000000004</c:v>
                </c:pt>
                <c:pt idx="160">
                  <c:v>713.98</c:v>
                </c:pt>
                <c:pt idx="161">
                  <c:v>755.24900000000002</c:v>
                </c:pt>
                <c:pt idx="162">
                  <c:v>728.75300000000004</c:v>
                </c:pt>
                <c:pt idx="163">
                  <c:v>719.80899999999997</c:v>
                </c:pt>
                <c:pt idx="164">
                  <c:v>725.303</c:v>
                </c:pt>
                <c:pt idx="165">
                  <c:v>752.15099999999995</c:v>
                </c:pt>
                <c:pt idx="166">
                  <c:v>720.702</c:v>
                </c:pt>
                <c:pt idx="167">
                  <c:v>705.09199999999998</c:v>
                </c:pt>
                <c:pt idx="168">
                  <c:v>683.41499999999996</c:v>
                </c:pt>
                <c:pt idx="169">
                  <c:v>707.02</c:v>
                </c:pt>
                <c:pt idx="170">
                  <c:v>689.58799999999997</c:v>
                </c:pt>
                <c:pt idx="171">
                  <c:v>728.02700000000004</c:v>
                </c:pt>
                <c:pt idx="172">
                  <c:v>707.70699999999999</c:v>
                </c:pt>
                <c:pt idx="173">
                  <c:v>745.63199999999995</c:v>
                </c:pt>
                <c:pt idx="174">
                  <c:v>754.27</c:v>
                </c:pt>
                <c:pt idx="175">
                  <c:v>709.24</c:v>
                </c:pt>
                <c:pt idx="176">
                  <c:v>678.82</c:v>
                </c:pt>
                <c:pt idx="177">
                  <c:v>696.05600000000004</c:v>
                </c:pt>
                <c:pt idx="178">
                  <c:v>676.85599999999999</c:v>
                </c:pt>
                <c:pt idx="179">
                  <c:v>710.80799999999999</c:v>
                </c:pt>
                <c:pt idx="180">
                  <c:v>705.505</c:v>
                </c:pt>
                <c:pt idx="181">
                  <c:v>698.99199999999996</c:v>
                </c:pt>
                <c:pt idx="182">
                  <c:v>645.17100000000005</c:v>
                </c:pt>
                <c:pt idx="183">
                  <c:v>670.29499999999996</c:v>
                </c:pt>
                <c:pt idx="184">
                  <c:v>664.99400000000003</c:v>
                </c:pt>
                <c:pt idx="185">
                  <c:v>675.42899999999997</c:v>
                </c:pt>
                <c:pt idx="186">
                  <c:v>679.59900000000005</c:v>
                </c:pt>
                <c:pt idx="187">
                  <c:v>649.20399999999995</c:v>
                </c:pt>
                <c:pt idx="188">
                  <c:v>687.13199999999995</c:v>
                </c:pt>
                <c:pt idx="189">
                  <c:v>733.029</c:v>
                </c:pt>
                <c:pt idx="190">
                  <c:v>709.46699999999998</c:v>
                </c:pt>
                <c:pt idx="191">
                  <c:v>701.548</c:v>
                </c:pt>
                <c:pt idx="192">
                  <c:v>727.99199999999996</c:v>
                </c:pt>
                <c:pt idx="193">
                  <c:v>726.98</c:v>
                </c:pt>
                <c:pt idx="194">
                  <c:v>695.38599999999997</c:v>
                </c:pt>
                <c:pt idx="195">
                  <c:v>741.29600000000005</c:v>
                </c:pt>
                <c:pt idx="196">
                  <c:v>727.29899999999998</c:v>
                </c:pt>
                <c:pt idx="197">
                  <c:v>749.26</c:v>
                </c:pt>
                <c:pt idx="198">
                  <c:v>727.75599999999997</c:v>
                </c:pt>
                <c:pt idx="199">
                  <c:v>765.93100000000004</c:v>
                </c:pt>
                <c:pt idx="200">
                  <c:v>756.53399999999999</c:v>
                </c:pt>
                <c:pt idx="201">
                  <c:v>772.69200000000001</c:v>
                </c:pt>
                <c:pt idx="202">
                  <c:v>666.68399999999997</c:v>
                </c:pt>
                <c:pt idx="203">
                  <c:v>440.70499999999998</c:v>
                </c:pt>
                <c:pt idx="204">
                  <c:v>299.64800000000002</c:v>
                </c:pt>
                <c:pt idx="205">
                  <c:v>244.88499999999999</c:v>
                </c:pt>
                <c:pt idx="206">
                  <c:v>191.75299999999999</c:v>
                </c:pt>
                <c:pt idx="207">
                  <c:v>169.38</c:v>
                </c:pt>
                <c:pt idx="208">
                  <c:v>144.08099999999999</c:v>
                </c:pt>
                <c:pt idx="209">
                  <c:v>68.254999999999995</c:v>
                </c:pt>
                <c:pt idx="210">
                  <c:v>75.245000000000005</c:v>
                </c:pt>
                <c:pt idx="211">
                  <c:v>53.509</c:v>
                </c:pt>
                <c:pt idx="212">
                  <c:v>56.661999999999999</c:v>
                </c:pt>
                <c:pt idx="213">
                  <c:v>61.776000000000003</c:v>
                </c:pt>
                <c:pt idx="214">
                  <c:v>76.680000000000007</c:v>
                </c:pt>
                <c:pt idx="215">
                  <c:v>93.51</c:v>
                </c:pt>
                <c:pt idx="216">
                  <c:v>85.552999999999997</c:v>
                </c:pt>
                <c:pt idx="217">
                  <c:v>79.637</c:v>
                </c:pt>
                <c:pt idx="218">
                  <c:v>80.504999999999995</c:v>
                </c:pt>
                <c:pt idx="219">
                  <c:v>75.474999999999994</c:v>
                </c:pt>
                <c:pt idx="220">
                  <c:v>71.436000000000007</c:v>
                </c:pt>
                <c:pt idx="221">
                  <c:v>72.783000000000001</c:v>
                </c:pt>
                <c:pt idx="222">
                  <c:v>64.399000000000001</c:v>
                </c:pt>
                <c:pt idx="223">
                  <c:v>58.594000000000001</c:v>
                </c:pt>
                <c:pt idx="224">
                  <c:v>56.972999999999999</c:v>
                </c:pt>
                <c:pt idx="225">
                  <c:v>54.728000000000002</c:v>
                </c:pt>
                <c:pt idx="226">
                  <c:v>55.127000000000002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Test!$J$31:$L$31</c:f>
              <c:strCache>
                <c:ptCount val="1"/>
                <c:pt idx="0">
                  <c:v>Th6f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Meas!$AB$2:$AB$1001</c:f>
              <c:numCache>
                <c:formatCode>General</c:formatCode>
                <c:ptCount val="1000"/>
                <c:pt idx="0">
                  <c:v>20.991</c:v>
                </c:pt>
                <c:pt idx="1">
                  <c:v>21.027999999999999</c:v>
                </c:pt>
                <c:pt idx="2">
                  <c:v>21.597999999999999</c:v>
                </c:pt>
                <c:pt idx="3">
                  <c:v>22.404</c:v>
                </c:pt>
                <c:pt idx="4">
                  <c:v>22.913</c:v>
                </c:pt>
                <c:pt idx="5">
                  <c:v>24.405000000000001</c:v>
                </c:pt>
                <c:pt idx="6">
                  <c:v>25.678000000000001</c:v>
                </c:pt>
                <c:pt idx="7">
                  <c:v>27.350999999999999</c:v>
                </c:pt>
                <c:pt idx="8">
                  <c:v>28.423999999999999</c:v>
                </c:pt>
                <c:pt idx="9">
                  <c:v>31.016999999999999</c:v>
                </c:pt>
                <c:pt idx="10">
                  <c:v>34.51</c:v>
                </c:pt>
                <c:pt idx="11">
                  <c:v>36.188000000000002</c:v>
                </c:pt>
                <c:pt idx="12">
                  <c:v>39.36</c:v>
                </c:pt>
                <c:pt idx="13">
                  <c:v>39.594000000000001</c:v>
                </c:pt>
                <c:pt idx="14">
                  <c:v>41.392000000000003</c:v>
                </c:pt>
                <c:pt idx="15">
                  <c:v>42.866</c:v>
                </c:pt>
                <c:pt idx="16">
                  <c:v>45.814999999999998</c:v>
                </c:pt>
                <c:pt idx="17">
                  <c:v>48.737000000000002</c:v>
                </c:pt>
                <c:pt idx="18">
                  <c:v>50.679000000000002</c:v>
                </c:pt>
                <c:pt idx="19">
                  <c:v>53.707000000000001</c:v>
                </c:pt>
                <c:pt idx="20">
                  <c:v>55.256999999999998</c:v>
                </c:pt>
                <c:pt idx="21">
                  <c:v>57.411999999999999</c:v>
                </c:pt>
                <c:pt idx="22">
                  <c:v>58.82</c:v>
                </c:pt>
                <c:pt idx="23">
                  <c:v>65.971000000000004</c:v>
                </c:pt>
                <c:pt idx="24">
                  <c:v>69.906000000000006</c:v>
                </c:pt>
                <c:pt idx="25">
                  <c:v>74.655000000000001</c:v>
                </c:pt>
                <c:pt idx="26">
                  <c:v>77.683000000000007</c:v>
                </c:pt>
                <c:pt idx="27">
                  <c:v>81.403000000000006</c:v>
                </c:pt>
                <c:pt idx="28">
                  <c:v>85.635999999999996</c:v>
                </c:pt>
                <c:pt idx="29">
                  <c:v>93.894999999999996</c:v>
                </c:pt>
                <c:pt idx="30">
                  <c:v>97.873999999999995</c:v>
                </c:pt>
                <c:pt idx="31">
                  <c:v>100.64</c:v>
                </c:pt>
                <c:pt idx="32">
                  <c:v>101.997</c:v>
                </c:pt>
                <c:pt idx="33">
                  <c:v>112.295</c:v>
                </c:pt>
                <c:pt idx="34">
                  <c:v>108.892</c:v>
                </c:pt>
                <c:pt idx="35">
                  <c:v>117.998</c:v>
                </c:pt>
                <c:pt idx="36">
                  <c:v>120.337</c:v>
                </c:pt>
                <c:pt idx="37">
                  <c:v>123.19799999999999</c:v>
                </c:pt>
                <c:pt idx="38">
                  <c:v>125.357</c:v>
                </c:pt>
                <c:pt idx="39">
                  <c:v>132.01900000000001</c:v>
                </c:pt>
                <c:pt idx="40">
                  <c:v>129.92400000000001</c:v>
                </c:pt>
                <c:pt idx="41">
                  <c:v>133.875</c:v>
                </c:pt>
                <c:pt idx="42">
                  <c:v>149.364</c:v>
                </c:pt>
                <c:pt idx="43">
                  <c:v>139.60300000000001</c:v>
                </c:pt>
                <c:pt idx="44">
                  <c:v>146.828</c:v>
                </c:pt>
                <c:pt idx="45">
                  <c:v>144.23699999999999</c:v>
                </c:pt>
                <c:pt idx="46">
                  <c:v>149.876</c:v>
                </c:pt>
                <c:pt idx="47">
                  <c:v>134.03</c:v>
                </c:pt>
                <c:pt idx="48">
                  <c:v>150.565</c:v>
                </c:pt>
                <c:pt idx="49">
                  <c:v>153.49</c:v>
                </c:pt>
                <c:pt idx="50">
                  <c:v>149.09100000000001</c:v>
                </c:pt>
                <c:pt idx="51">
                  <c:v>145.52500000000001</c:v>
                </c:pt>
                <c:pt idx="52">
                  <c:v>138.892</c:v>
                </c:pt>
                <c:pt idx="53">
                  <c:v>145.387</c:v>
                </c:pt>
                <c:pt idx="54">
                  <c:v>150.298</c:v>
                </c:pt>
                <c:pt idx="55">
                  <c:v>176.56100000000001</c:v>
                </c:pt>
                <c:pt idx="56">
                  <c:v>183.25399999999999</c:v>
                </c:pt>
                <c:pt idx="57">
                  <c:v>192.434</c:v>
                </c:pt>
                <c:pt idx="58">
                  <c:v>179.095</c:v>
                </c:pt>
                <c:pt idx="59">
                  <c:v>186.88300000000001</c:v>
                </c:pt>
                <c:pt idx="60">
                  <c:v>202.18</c:v>
                </c:pt>
                <c:pt idx="61">
                  <c:v>228.727</c:v>
                </c:pt>
                <c:pt idx="62">
                  <c:v>203.946</c:v>
                </c:pt>
                <c:pt idx="63">
                  <c:v>215.40100000000001</c:v>
                </c:pt>
                <c:pt idx="64">
                  <c:v>241.33500000000001</c:v>
                </c:pt>
                <c:pt idx="65">
                  <c:v>260.41800000000001</c:v>
                </c:pt>
                <c:pt idx="66">
                  <c:v>243.43899999999999</c:v>
                </c:pt>
                <c:pt idx="67">
                  <c:v>241.952</c:v>
                </c:pt>
                <c:pt idx="68">
                  <c:v>266.74900000000002</c:v>
                </c:pt>
                <c:pt idx="69">
                  <c:v>274.77</c:v>
                </c:pt>
                <c:pt idx="70">
                  <c:v>329.31700000000001</c:v>
                </c:pt>
                <c:pt idx="71">
                  <c:v>347.41</c:v>
                </c:pt>
                <c:pt idx="72">
                  <c:v>291.75599999999997</c:v>
                </c:pt>
                <c:pt idx="73">
                  <c:v>290.35300000000001</c:v>
                </c:pt>
                <c:pt idx="74">
                  <c:v>319.95600000000002</c:v>
                </c:pt>
                <c:pt idx="75">
                  <c:v>305.02699999999999</c:v>
                </c:pt>
                <c:pt idx="76">
                  <c:v>308.24400000000003</c:v>
                </c:pt>
                <c:pt idx="77">
                  <c:v>331.00099999999998</c:v>
                </c:pt>
                <c:pt idx="78">
                  <c:v>356.01400000000001</c:v>
                </c:pt>
                <c:pt idx="79">
                  <c:v>331.48399999999998</c:v>
                </c:pt>
                <c:pt idx="80">
                  <c:v>348.76</c:v>
                </c:pt>
                <c:pt idx="81">
                  <c:v>387.67599999999999</c:v>
                </c:pt>
                <c:pt idx="82">
                  <c:v>416.916</c:v>
                </c:pt>
                <c:pt idx="83">
                  <c:v>376.85199999999998</c:v>
                </c:pt>
                <c:pt idx="84">
                  <c:v>404.12</c:v>
                </c:pt>
                <c:pt idx="85">
                  <c:v>399.71199999999999</c:v>
                </c:pt>
                <c:pt idx="86">
                  <c:v>395.71499999999997</c:v>
                </c:pt>
                <c:pt idx="87">
                  <c:v>453.47699999999998</c:v>
                </c:pt>
                <c:pt idx="88">
                  <c:v>487.84399999999999</c:v>
                </c:pt>
                <c:pt idx="89">
                  <c:v>430.69299999999998</c:v>
                </c:pt>
                <c:pt idx="90">
                  <c:v>481.88299999999998</c:v>
                </c:pt>
                <c:pt idx="91">
                  <c:v>410.697</c:v>
                </c:pt>
                <c:pt idx="92">
                  <c:v>437.81700000000001</c:v>
                </c:pt>
                <c:pt idx="93">
                  <c:v>484.76299999999998</c:v>
                </c:pt>
                <c:pt idx="94">
                  <c:v>521.12400000000002</c:v>
                </c:pt>
                <c:pt idx="95">
                  <c:v>487.13400000000001</c:v>
                </c:pt>
                <c:pt idx="96">
                  <c:v>442.971</c:v>
                </c:pt>
                <c:pt idx="97">
                  <c:v>486.82299999999998</c:v>
                </c:pt>
                <c:pt idx="98">
                  <c:v>512.70899999999995</c:v>
                </c:pt>
                <c:pt idx="99">
                  <c:v>532.80100000000004</c:v>
                </c:pt>
                <c:pt idx="100">
                  <c:v>532.17899999999997</c:v>
                </c:pt>
                <c:pt idx="101">
                  <c:v>564.697</c:v>
                </c:pt>
                <c:pt idx="102">
                  <c:v>609.15200000000004</c:v>
                </c:pt>
                <c:pt idx="103">
                  <c:v>637.79600000000005</c:v>
                </c:pt>
                <c:pt idx="104">
                  <c:v>616.524</c:v>
                </c:pt>
                <c:pt idx="105">
                  <c:v>612.63699999999994</c:v>
                </c:pt>
                <c:pt idx="106">
                  <c:v>626.31799999999998</c:v>
                </c:pt>
                <c:pt idx="107">
                  <c:v>597.851</c:v>
                </c:pt>
                <c:pt idx="108">
                  <c:v>573.68899999999996</c:v>
                </c:pt>
                <c:pt idx="109">
                  <c:v>629.048</c:v>
                </c:pt>
                <c:pt idx="110">
                  <c:v>659.41600000000005</c:v>
                </c:pt>
                <c:pt idx="111">
                  <c:v>654.29999999999995</c:v>
                </c:pt>
                <c:pt idx="112">
                  <c:v>661.21400000000006</c:v>
                </c:pt>
                <c:pt idx="113">
                  <c:v>697.12199999999996</c:v>
                </c:pt>
                <c:pt idx="114">
                  <c:v>630.80499999999995</c:v>
                </c:pt>
                <c:pt idx="115">
                  <c:v>584.10400000000004</c:v>
                </c:pt>
                <c:pt idx="116">
                  <c:v>586.57799999999997</c:v>
                </c:pt>
                <c:pt idx="117">
                  <c:v>682.91600000000005</c:v>
                </c:pt>
                <c:pt idx="118">
                  <c:v>641.20899999999995</c:v>
                </c:pt>
                <c:pt idx="119">
                  <c:v>613.52800000000002</c:v>
                </c:pt>
                <c:pt idx="120">
                  <c:v>668.80799999999999</c:v>
                </c:pt>
                <c:pt idx="121">
                  <c:v>713.89200000000005</c:v>
                </c:pt>
                <c:pt idx="122">
                  <c:v>653.46799999999996</c:v>
                </c:pt>
                <c:pt idx="123">
                  <c:v>669.33199999999999</c:v>
                </c:pt>
                <c:pt idx="124">
                  <c:v>683.08100000000002</c:v>
                </c:pt>
                <c:pt idx="125">
                  <c:v>668.01</c:v>
                </c:pt>
                <c:pt idx="126">
                  <c:v>690.19299999999998</c:v>
                </c:pt>
                <c:pt idx="127">
                  <c:v>677.79300000000001</c:v>
                </c:pt>
                <c:pt idx="128">
                  <c:v>701.27599999999995</c:v>
                </c:pt>
                <c:pt idx="129">
                  <c:v>695.54600000000005</c:v>
                </c:pt>
                <c:pt idx="130">
                  <c:v>688.88499999999999</c:v>
                </c:pt>
                <c:pt idx="131">
                  <c:v>675.46299999999997</c:v>
                </c:pt>
                <c:pt idx="132">
                  <c:v>698.38400000000001</c:v>
                </c:pt>
                <c:pt idx="133">
                  <c:v>670.572</c:v>
                </c:pt>
                <c:pt idx="134">
                  <c:v>668.33299999999997</c:v>
                </c:pt>
                <c:pt idx="135">
                  <c:v>675.91600000000005</c:v>
                </c:pt>
                <c:pt idx="136">
                  <c:v>702.40099999999995</c:v>
                </c:pt>
                <c:pt idx="137">
                  <c:v>671.98900000000003</c:v>
                </c:pt>
                <c:pt idx="138">
                  <c:v>685.63900000000001</c:v>
                </c:pt>
                <c:pt idx="139">
                  <c:v>652.51400000000001</c:v>
                </c:pt>
                <c:pt idx="140">
                  <c:v>656.90599999999995</c:v>
                </c:pt>
                <c:pt idx="141">
                  <c:v>661.20899999999995</c:v>
                </c:pt>
                <c:pt idx="142">
                  <c:v>705.26</c:v>
                </c:pt>
                <c:pt idx="143">
                  <c:v>653.23699999999997</c:v>
                </c:pt>
                <c:pt idx="144">
                  <c:v>693.41499999999996</c:v>
                </c:pt>
                <c:pt idx="145">
                  <c:v>690.11800000000005</c:v>
                </c:pt>
                <c:pt idx="146">
                  <c:v>700.97</c:v>
                </c:pt>
                <c:pt idx="147">
                  <c:v>677.94600000000003</c:v>
                </c:pt>
                <c:pt idx="148">
                  <c:v>673.36599999999999</c:v>
                </c:pt>
                <c:pt idx="149">
                  <c:v>677.41</c:v>
                </c:pt>
                <c:pt idx="150">
                  <c:v>703.84400000000005</c:v>
                </c:pt>
                <c:pt idx="151">
                  <c:v>716.80799999999999</c:v>
                </c:pt>
                <c:pt idx="152">
                  <c:v>728.42700000000002</c:v>
                </c:pt>
                <c:pt idx="153">
                  <c:v>708.447</c:v>
                </c:pt>
                <c:pt idx="154">
                  <c:v>703.00300000000004</c:v>
                </c:pt>
                <c:pt idx="155">
                  <c:v>693.85900000000004</c:v>
                </c:pt>
                <c:pt idx="156">
                  <c:v>713.32</c:v>
                </c:pt>
                <c:pt idx="157">
                  <c:v>729.029</c:v>
                </c:pt>
                <c:pt idx="158">
                  <c:v>708.76499999999999</c:v>
                </c:pt>
                <c:pt idx="159">
                  <c:v>704.44799999999998</c:v>
                </c:pt>
                <c:pt idx="160">
                  <c:v>673.04200000000003</c:v>
                </c:pt>
                <c:pt idx="161">
                  <c:v>714.70399999999995</c:v>
                </c:pt>
                <c:pt idx="162">
                  <c:v>701.96299999999997</c:v>
                </c:pt>
                <c:pt idx="163">
                  <c:v>693.56100000000004</c:v>
                </c:pt>
                <c:pt idx="164">
                  <c:v>684.02800000000002</c:v>
                </c:pt>
                <c:pt idx="165">
                  <c:v>736.72299999999996</c:v>
                </c:pt>
                <c:pt idx="166">
                  <c:v>701.48</c:v>
                </c:pt>
                <c:pt idx="167">
                  <c:v>679.91700000000003</c:v>
                </c:pt>
                <c:pt idx="168">
                  <c:v>667.86300000000006</c:v>
                </c:pt>
                <c:pt idx="169">
                  <c:v>676.36599999999999</c:v>
                </c:pt>
                <c:pt idx="170">
                  <c:v>673.654</c:v>
                </c:pt>
                <c:pt idx="171">
                  <c:v>703.49599999999998</c:v>
                </c:pt>
                <c:pt idx="172">
                  <c:v>682.95899999999995</c:v>
                </c:pt>
                <c:pt idx="173">
                  <c:v>708.976</c:v>
                </c:pt>
                <c:pt idx="174">
                  <c:v>699.64200000000005</c:v>
                </c:pt>
                <c:pt idx="175">
                  <c:v>682.90599999999995</c:v>
                </c:pt>
                <c:pt idx="176">
                  <c:v>669.73500000000001</c:v>
                </c:pt>
                <c:pt idx="177">
                  <c:v>678.68</c:v>
                </c:pt>
                <c:pt idx="178">
                  <c:v>660.38300000000004</c:v>
                </c:pt>
                <c:pt idx="179">
                  <c:v>677.73299999999995</c:v>
                </c:pt>
                <c:pt idx="180">
                  <c:v>688.27200000000005</c:v>
                </c:pt>
                <c:pt idx="181">
                  <c:v>679.71500000000003</c:v>
                </c:pt>
                <c:pt idx="182">
                  <c:v>640.048</c:v>
                </c:pt>
                <c:pt idx="183">
                  <c:v>659.44</c:v>
                </c:pt>
                <c:pt idx="184">
                  <c:v>668.65</c:v>
                </c:pt>
                <c:pt idx="185">
                  <c:v>685.351</c:v>
                </c:pt>
                <c:pt idx="186">
                  <c:v>671.947</c:v>
                </c:pt>
                <c:pt idx="187">
                  <c:v>668.86800000000005</c:v>
                </c:pt>
                <c:pt idx="188">
                  <c:v>676.73299999999995</c:v>
                </c:pt>
                <c:pt idx="189">
                  <c:v>706.58699999999999</c:v>
                </c:pt>
                <c:pt idx="190">
                  <c:v>694.50800000000004</c:v>
                </c:pt>
                <c:pt idx="191">
                  <c:v>692.10900000000004</c:v>
                </c:pt>
                <c:pt idx="192">
                  <c:v>707.95399999999995</c:v>
                </c:pt>
                <c:pt idx="193">
                  <c:v>719.96600000000001</c:v>
                </c:pt>
                <c:pt idx="194">
                  <c:v>700.16700000000003</c:v>
                </c:pt>
                <c:pt idx="195">
                  <c:v>727.56399999999996</c:v>
                </c:pt>
                <c:pt idx="196">
                  <c:v>719.59500000000003</c:v>
                </c:pt>
                <c:pt idx="197">
                  <c:v>727.30499999999995</c:v>
                </c:pt>
                <c:pt idx="198">
                  <c:v>727.08299999999997</c:v>
                </c:pt>
                <c:pt idx="199">
                  <c:v>761.29700000000003</c:v>
                </c:pt>
                <c:pt idx="200">
                  <c:v>732.20899999999995</c:v>
                </c:pt>
                <c:pt idx="201">
                  <c:v>743.55700000000002</c:v>
                </c:pt>
                <c:pt idx="202">
                  <c:v>680.07500000000005</c:v>
                </c:pt>
                <c:pt idx="203">
                  <c:v>444.01799999999997</c:v>
                </c:pt>
                <c:pt idx="204">
                  <c:v>312.42200000000003</c:v>
                </c:pt>
                <c:pt idx="205">
                  <c:v>256.49799999999999</c:v>
                </c:pt>
                <c:pt idx="206">
                  <c:v>202.441</c:v>
                </c:pt>
                <c:pt idx="207">
                  <c:v>192.30600000000001</c:v>
                </c:pt>
                <c:pt idx="208">
                  <c:v>154.91</c:v>
                </c:pt>
                <c:pt idx="209">
                  <c:v>87.712000000000003</c:v>
                </c:pt>
                <c:pt idx="210">
                  <c:v>87.009</c:v>
                </c:pt>
                <c:pt idx="211">
                  <c:v>83.242999999999995</c:v>
                </c:pt>
                <c:pt idx="212">
                  <c:v>86.680999999999997</c:v>
                </c:pt>
                <c:pt idx="213">
                  <c:v>89.158000000000001</c:v>
                </c:pt>
                <c:pt idx="214">
                  <c:v>93.421000000000006</c:v>
                </c:pt>
                <c:pt idx="215">
                  <c:v>103.164</c:v>
                </c:pt>
                <c:pt idx="216">
                  <c:v>100.342</c:v>
                </c:pt>
                <c:pt idx="217">
                  <c:v>95.516999999999996</c:v>
                </c:pt>
                <c:pt idx="218">
                  <c:v>87.293000000000006</c:v>
                </c:pt>
                <c:pt idx="219">
                  <c:v>87.417000000000002</c:v>
                </c:pt>
                <c:pt idx="220">
                  <c:v>84.614000000000004</c:v>
                </c:pt>
                <c:pt idx="221">
                  <c:v>79.016999999999996</c:v>
                </c:pt>
                <c:pt idx="222">
                  <c:v>73.456000000000003</c:v>
                </c:pt>
                <c:pt idx="223">
                  <c:v>71.436000000000007</c:v>
                </c:pt>
                <c:pt idx="224">
                  <c:v>69.201999999999998</c:v>
                </c:pt>
                <c:pt idx="225">
                  <c:v>63.69</c:v>
                </c:pt>
                <c:pt idx="226">
                  <c:v>62.988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Test!$J$32:$L$32</c:f>
              <c:strCache>
                <c:ptCount val="1"/>
                <c:pt idx="0">
                  <c:v>Th7f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8.9333339128643274E-2</c:v>
                </c:pt>
                <c:pt idx="2">
                  <c:v>0.18783333711326122</c:v>
                </c:pt>
                <c:pt idx="3">
                  <c:v>0.28066667611710727</c:v>
                </c:pt>
                <c:pt idx="4">
                  <c:v>0.3741666697897017</c:v>
                </c:pt>
                <c:pt idx="5">
                  <c:v>0.46716667246073484</c:v>
                </c:pt>
                <c:pt idx="6">
                  <c:v>0.56066667661070824</c:v>
                </c:pt>
                <c:pt idx="7">
                  <c:v>0.65950000192970037</c:v>
                </c:pt>
                <c:pt idx="8">
                  <c:v>0.74316667160019279</c:v>
                </c:pt>
                <c:pt idx="9">
                  <c:v>0.83900000900030136</c:v>
                </c:pt>
                <c:pt idx="10">
                  <c:v>0.92516667558811605</c:v>
                </c:pt>
                <c:pt idx="11">
                  <c:v>1.0135000012814999</c:v>
                </c:pt>
                <c:pt idx="12">
                  <c:v>1.0988333390560001</c:v>
                </c:pt>
                <c:pt idx="13">
                  <c:v>1.1860000086016953</c:v>
                </c:pt>
                <c:pt idx="14">
                  <c:v>1.2785000097937882</c:v>
                </c:pt>
                <c:pt idx="15">
                  <c:v>1.3620000053197145</c:v>
                </c:pt>
                <c:pt idx="16">
                  <c:v>1.4458333386573941</c:v>
                </c:pt>
                <c:pt idx="17">
                  <c:v>1.5401666716206819</c:v>
                </c:pt>
                <c:pt idx="18">
                  <c:v>1.6341666667722166</c:v>
                </c:pt>
                <c:pt idx="19">
                  <c:v>1.7330000025685877</c:v>
                </c:pt>
                <c:pt idx="20">
                  <c:v>1.8273333355318755</c:v>
                </c:pt>
                <c:pt idx="21">
                  <c:v>1.9213333411607891</c:v>
                </c:pt>
                <c:pt idx="22">
                  <c:v>2.0135000045411289</c:v>
                </c:pt>
                <c:pt idx="23">
                  <c:v>2.1071666723582894</c:v>
                </c:pt>
                <c:pt idx="24">
                  <c:v>2.2008333401754498</c:v>
                </c:pt>
                <c:pt idx="25">
                  <c:v>2.3001666669733822</c:v>
                </c:pt>
                <c:pt idx="26">
                  <c:v>2.394333336269483</c:v>
                </c:pt>
                <c:pt idx="27">
                  <c:v>2.4883333418983966</c:v>
                </c:pt>
                <c:pt idx="28">
                  <c:v>2.5825000007171184</c:v>
                </c:pt>
                <c:pt idx="29">
                  <c:v>2.676500006346032</c:v>
                </c:pt>
                <c:pt idx="30">
                  <c:v>2.7703333378303796</c:v>
                </c:pt>
                <c:pt idx="31">
                  <c:v>2.8680000070016831</c:v>
                </c:pt>
                <c:pt idx="32">
                  <c:v>2.962500003632158</c:v>
                </c:pt>
                <c:pt idx="33">
                  <c:v>3.0561666714493185</c:v>
                </c:pt>
                <c:pt idx="34">
                  <c:v>3.1501666666008532</c:v>
                </c:pt>
                <c:pt idx="35">
                  <c:v>3.2446666737087071</c:v>
                </c:pt>
                <c:pt idx="36">
                  <c:v>3.3383333415258676</c:v>
                </c:pt>
                <c:pt idx="37">
                  <c:v>3.4360000002197921</c:v>
                </c:pt>
                <c:pt idx="38">
                  <c:v>3.53033333318308</c:v>
                </c:pt>
                <c:pt idx="39">
                  <c:v>3.6248333402909338</c:v>
                </c:pt>
                <c:pt idx="40">
                  <c:v>3.7193333369214088</c:v>
                </c:pt>
                <c:pt idx="41">
                  <c:v>3.8133333425503224</c:v>
                </c:pt>
                <c:pt idx="42">
                  <c:v>3.9073333377018571</c:v>
                </c:pt>
                <c:pt idx="43">
                  <c:v>4.0065000008326024</c:v>
                </c:pt>
                <c:pt idx="44">
                  <c:v>4.1006666701287031</c:v>
                </c:pt>
                <c:pt idx="45">
                  <c:v>4.1950000030919909</c:v>
                </c:pt>
                <c:pt idx="46">
                  <c:v>4.2905000026803464</c:v>
                </c:pt>
                <c:pt idx="47">
                  <c:v>4.3850000097882003</c:v>
                </c:pt>
                <c:pt idx="48">
                  <c:v>4.4793333427514881</c:v>
                </c:pt>
                <c:pt idx="49">
                  <c:v>4.5785000058822334</c:v>
                </c:pt>
                <c:pt idx="50">
                  <c:v>4.6726666751783341</c:v>
                </c:pt>
                <c:pt idx="51">
                  <c:v>4.7670000081416219</c:v>
                </c:pt>
                <c:pt idx="52">
                  <c:v>4.8606666759587824</c:v>
                </c:pt>
                <c:pt idx="53">
                  <c:v>4.9546666711103171</c:v>
                </c:pt>
                <c:pt idx="54">
                  <c:v>5.0490000040736049</c:v>
                </c:pt>
                <c:pt idx="55">
                  <c:v>5.147833339869976</c:v>
                </c:pt>
                <c:pt idx="56">
                  <c:v>5.2416666713543236</c:v>
                </c:pt>
                <c:pt idx="57">
                  <c:v>5.3353333391714841</c:v>
                </c:pt>
                <c:pt idx="58">
                  <c:v>5.4290000069886446</c:v>
                </c:pt>
                <c:pt idx="59">
                  <c:v>5.5235000036191195</c:v>
                </c:pt>
                <c:pt idx="60">
                  <c:v>5.6173333351034671</c:v>
                </c:pt>
                <c:pt idx="61">
                  <c:v>5.7165000087115914</c:v>
                </c:pt>
                <c:pt idx="62">
                  <c:v>5.8106666675303131</c:v>
                </c:pt>
                <c:pt idx="63">
                  <c:v>5.905166674638167</c:v>
                </c:pt>
                <c:pt idx="64">
                  <c:v>5.9991666697897017</c:v>
                </c:pt>
                <c:pt idx="65">
                  <c:v>6.0931666754186153</c:v>
                </c:pt>
                <c:pt idx="66">
                  <c:v>6.1880000098608434</c:v>
                </c:pt>
                <c:pt idx="67">
                  <c:v>6.2866666715126485</c:v>
                </c:pt>
                <c:pt idx="68">
                  <c:v>6.3806666666641831</c:v>
                </c:pt>
                <c:pt idx="69">
                  <c:v>6.4743333344813436</c:v>
                </c:pt>
                <c:pt idx="70">
                  <c:v>6.5683333401102573</c:v>
                </c:pt>
                <c:pt idx="71">
                  <c:v>6.6628333367407322</c:v>
                </c:pt>
                <c:pt idx="72">
                  <c:v>6.75716666970402</c:v>
                </c:pt>
                <c:pt idx="73">
                  <c:v>6.8560000055003911</c:v>
                </c:pt>
                <c:pt idx="74">
                  <c:v>6.9480000052135438</c:v>
                </c:pt>
                <c:pt idx="75">
                  <c:v>7.0420000003650784</c:v>
                </c:pt>
                <c:pt idx="76">
                  <c:v>7.1361666696611792</c:v>
                </c:pt>
                <c:pt idx="77">
                  <c:v>7.230500002624467</c:v>
                </c:pt>
                <c:pt idx="78">
                  <c:v>7.325166673399508</c:v>
                </c:pt>
                <c:pt idx="79">
                  <c:v>7.4246666743420064</c:v>
                </c:pt>
                <c:pt idx="80">
                  <c:v>7.5186666694935411</c:v>
                </c:pt>
                <c:pt idx="81">
                  <c:v>7.6128333387896419</c:v>
                </c:pt>
                <c:pt idx="82">
                  <c:v>7.7075000095646828</c:v>
                </c:pt>
                <c:pt idx="83">
                  <c:v>7.8016666683834046</c:v>
                </c:pt>
                <c:pt idx="84">
                  <c:v>7.8956666740123183</c:v>
                </c:pt>
                <c:pt idx="85">
                  <c:v>7.9946666734758765</c:v>
                </c:pt>
                <c:pt idx="86">
                  <c:v>8.0891666701063514</c:v>
                </c:pt>
                <c:pt idx="87">
                  <c:v>8.1833333394024521</c:v>
                </c:pt>
                <c:pt idx="88">
                  <c:v>8.2673333364073187</c:v>
                </c:pt>
                <c:pt idx="89">
                  <c:v>8.350666668266058</c:v>
                </c:pt>
                <c:pt idx="90">
                  <c:v>8.4365000075194985</c:v>
                </c:pt>
                <c:pt idx="91">
                  <c:v>8.5213333333376795</c:v>
                </c:pt>
                <c:pt idx="92">
                  <c:v>8.6066666711121798</c:v>
                </c:pt>
                <c:pt idx="93">
                  <c:v>8.7006666767410934</c:v>
                </c:pt>
                <c:pt idx="94">
                  <c:v>8.7951666733715683</c:v>
                </c:pt>
                <c:pt idx="95">
                  <c:v>8.889166668523103</c:v>
                </c:pt>
                <c:pt idx="96">
                  <c:v>8.9831666741520166</c:v>
                </c:pt>
                <c:pt idx="97">
                  <c:v>9.0668333333451301</c:v>
                </c:pt>
                <c:pt idx="98">
                  <c:v>9.1615000041201711</c:v>
                </c:pt>
                <c:pt idx="99">
                  <c:v>9.2555000097490847</c:v>
                </c:pt>
                <c:pt idx="100">
                  <c:v>9.3495000049006194</c:v>
                </c:pt>
                <c:pt idx="101">
                  <c:v>9.4333333382382989</c:v>
                </c:pt>
                <c:pt idx="102">
                  <c:v>9.5273333333898336</c:v>
                </c:pt>
                <c:pt idx="103">
                  <c:v>9.6270000084768981</c:v>
                </c:pt>
                <c:pt idx="104">
                  <c:v>9.7148333431687206</c:v>
                </c:pt>
                <c:pt idx="105">
                  <c:v>9.8095000034663826</c:v>
                </c:pt>
                <c:pt idx="106">
                  <c:v>9.9035000090952963</c:v>
                </c:pt>
                <c:pt idx="107">
                  <c:v>9.9978333420585841</c:v>
                </c:pt>
                <c:pt idx="108">
                  <c:v>10.092000000877306</c:v>
                </c:pt>
                <c:pt idx="109">
                  <c:v>10.191500001819804</c:v>
                </c:pt>
                <c:pt idx="110">
                  <c:v>10.285833334783092</c:v>
                </c:pt>
                <c:pt idx="111">
                  <c:v>10.379500002600253</c:v>
                </c:pt>
                <c:pt idx="112">
                  <c:v>10.473666671896353</c:v>
                </c:pt>
                <c:pt idx="113">
                  <c:v>10.567666667047888</c:v>
                </c:pt>
                <c:pt idx="114">
                  <c:v>10.661666672676802</c:v>
                </c:pt>
                <c:pt idx="115">
                  <c:v>10.760833335807547</c:v>
                </c:pt>
                <c:pt idx="116">
                  <c:v>10.855166668770835</c:v>
                </c:pt>
                <c:pt idx="117">
                  <c:v>10.948833336587995</c:v>
                </c:pt>
                <c:pt idx="118">
                  <c:v>11.043166669551283</c:v>
                </c:pt>
                <c:pt idx="119">
                  <c:v>11.137666676659137</c:v>
                </c:pt>
                <c:pt idx="120">
                  <c:v>11.231666671810672</c:v>
                </c:pt>
                <c:pt idx="121">
                  <c:v>11.330000006128103</c:v>
                </c:pt>
                <c:pt idx="122">
                  <c:v>11.424000001279637</c:v>
                </c:pt>
                <c:pt idx="123">
                  <c:v>11.517833343241364</c:v>
                </c:pt>
                <c:pt idx="124">
                  <c:v>11.611666674725711</c:v>
                </c:pt>
                <c:pt idx="125">
                  <c:v>11.705666669877246</c:v>
                </c:pt>
                <c:pt idx="126">
                  <c:v>11.79966667550616</c:v>
                </c:pt>
                <c:pt idx="127">
                  <c:v>11.883000007364899</c:v>
                </c:pt>
                <c:pt idx="128">
                  <c:v>11.977000002516434</c:v>
                </c:pt>
                <c:pt idx="129">
                  <c:v>12.071333335479721</c:v>
                </c:pt>
                <c:pt idx="130">
                  <c:v>12.165333341108635</c:v>
                </c:pt>
                <c:pt idx="131">
                  <c:v>12.259000008925796</c:v>
                </c:pt>
                <c:pt idx="132">
                  <c:v>12.35300000407733</c:v>
                </c:pt>
                <c:pt idx="133">
                  <c:v>12.436333335936069</c:v>
                </c:pt>
                <c:pt idx="134">
                  <c:v>12.530833343043923</c:v>
                </c:pt>
                <c:pt idx="135">
                  <c:v>12.625000001862645</c:v>
                </c:pt>
                <c:pt idx="136">
                  <c:v>12.719333334825933</c:v>
                </c:pt>
                <c:pt idx="137">
                  <c:v>12.813500004122034</c:v>
                </c:pt>
                <c:pt idx="138">
                  <c:v>12.907833337085322</c:v>
                </c:pt>
                <c:pt idx="139">
                  <c:v>12.991333343088627</c:v>
                </c:pt>
                <c:pt idx="140">
                  <c:v>13.086166667053476</c:v>
                </c:pt>
                <c:pt idx="141">
                  <c:v>13.18016667268239</c:v>
                </c:pt>
                <c:pt idx="142">
                  <c:v>13.27433334197849</c:v>
                </c:pt>
                <c:pt idx="143">
                  <c:v>13.368333337130025</c:v>
                </c:pt>
                <c:pt idx="144">
                  <c:v>13.462666670093313</c:v>
                </c:pt>
                <c:pt idx="145">
                  <c:v>13.562333334702998</c:v>
                </c:pt>
                <c:pt idx="146">
                  <c:v>13.652333338977769</c:v>
                </c:pt>
                <c:pt idx="147">
                  <c:v>13.74700000975281</c:v>
                </c:pt>
                <c:pt idx="148">
                  <c:v>13.841333342716098</c:v>
                </c:pt>
                <c:pt idx="149">
                  <c:v>13.939166675554588</c:v>
                </c:pt>
                <c:pt idx="150">
                  <c:v>14.033500008517876</c:v>
                </c:pt>
                <c:pt idx="151">
                  <c:v>14.118333334336057</c:v>
                </c:pt>
                <c:pt idx="152">
                  <c:v>14.213000005111098</c:v>
                </c:pt>
                <c:pt idx="153">
                  <c:v>14.307333338074386</c:v>
                </c:pt>
                <c:pt idx="154">
                  <c:v>14.401500007370487</c:v>
                </c:pt>
                <c:pt idx="155">
                  <c:v>14.495833340333775</c:v>
                </c:pt>
                <c:pt idx="156">
                  <c:v>14.590500000631437</c:v>
                </c:pt>
                <c:pt idx="157">
                  <c:v>14.689833337906748</c:v>
                </c:pt>
                <c:pt idx="158">
                  <c:v>14.783833333058283</c:v>
                </c:pt>
                <c:pt idx="159">
                  <c:v>14.878000002354383</c:v>
                </c:pt>
                <c:pt idx="160">
                  <c:v>14.972333335317671</c:v>
                </c:pt>
                <c:pt idx="161">
                  <c:v>15.062333339592442</c:v>
                </c:pt>
                <c:pt idx="162">
                  <c:v>15.15666667255573</c:v>
                </c:pt>
                <c:pt idx="163">
                  <c:v>15.255500008352101</c:v>
                </c:pt>
                <c:pt idx="164">
                  <c:v>15.349833341315389</c:v>
                </c:pt>
                <c:pt idx="165">
                  <c:v>15.44400000013411</c:v>
                </c:pt>
                <c:pt idx="166">
                  <c:v>15.538000005763024</c:v>
                </c:pt>
                <c:pt idx="167">
                  <c:v>15.632333338726312</c:v>
                </c:pt>
                <c:pt idx="168">
                  <c:v>15.726500008022413</c:v>
                </c:pt>
                <c:pt idx="169">
                  <c:v>15.809833339881152</c:v>
                </c:pt>
                <c:pt idx="170">
                  <c:v>15.90466667432338</c:v>
                </c:pt>
                <c:pt idx="171">
                  <c:v>15.998666669474915</c:v>
                </c:pt>
                <c:pt idx="172">
                  <c:v>16.09366666758433</c:v>
                </c:pt>
                <c:pt idx="173">
                  <c:v>16.188166674692184</c:v>
                </c:pt>
                <c:pt idx="174">
                  <c:v>16.282333333510906</c:v>
                </c:pt>
                <c:pt idx="175">
                  <c:v>16.366166666848585</c:v>
                </c:pt>
                <c:pt idx="176">
                  <c:v>16.461000001290813</c:v>
                </c:pt>
                <c:pt idx="177">
                  <c:v>16.555500008398667</c:v>
                </c:pt>
                <c:pt idx="178">
                  <c:v>16.649666667217389</c:v>
                </c:pt>
                <c:pt idx="179">
                  <c:v>16.744166674325243</c:v>
                </c:pt>
                <c:pt idx="180">
                  <c:v>16.838833334622905</c:v>
                </c:pt>
                <c:pt idx="181">
                  <c:v>16.938666673377156</c:v>
                </c:pt>
                <c:pt idx="182">
                  <c:v>17.033166670007631</c:v>
                </c:pt>
                <c:pt idx="183">
                  <c:v>17.127666666638106</c:v>
                </c:pt>
                <c:pt idx="184">
                  <c:v>17.22166667226702</c:v>
                </c:pt>
                <c:pt idx="185">
                  <c:v>17.315500003751367</c:v>
                </c:pt>
                <c:pt idx="186">
                  <c:v>17.410000000381842</c:v>
                </c:pt>
                <c:pt idx="187">
                  <c:v>17.493500006385148</c:v>
                </c:pt>
                <c:pt idx="188">
                  <c:v>17.587833339348435</c:v>
                </c:pt>
                <c:pt idx="189">
                  <c:v>17.68183333449997</c:v>
                </c:pt>
                <c:pt idx="190">
                  <c:v>17.776000003796071</c:v>
                </c:pt>
                <c:pt idx="191">
                  <c:v>17.870500000426546</c:v>
                </c:pt>
                <c:pt idx="192">
                  <c:v>17.956000001868233</c:v>
                </c:pt>
                <c:pt idx="193">
                  <c:v>18.039500007871538</c:v>
                </c:pt>
                <c:pt idx="194">
                  <c:v>18.134333342313766</c:v>
                </c:pt>
                <c:pt idx="195">
                  <c:v>18.228500001132488</c:v>
                </c:pt>
                <c:pt idx="196">
                  <c:v>18.322833334095776</c:v>
                </c:pt>
                <c:pt idx="197">
                  <c:v>18.41683333972469</c:v>
                </c:pt>
                <c:pt idx="198">
                  <c:v>18.505500003229827</c:v>
                </c:pt>
                <c:pt idx="199">
                  <c:v>18.589833338046446</c:v>
                </c:pt>
                <c:pt idx="200">
                  <c:v>18.684666672488675</c:v>
                </c:pt>
                <c:pt idx="201">
                  <c:v>18.778166676638648</c:v>
                </c:pt>
                <c:pt idx="202">
                  <c:v>18.870666667353362</c:v>
                </c:pt>
                <c:pt idx="203">
                  <c:v>18.964166671503335</c:v>
                </c:pt>
                <c:pt idx="204">
                  <c:v>19.057500001508743</c:v>
                </c:pt>
                <c:pt idx="205">
                  <c:v>19.141166671179235</c:v>
                </c:pt>
                <c:pt idx="206">
                  <c:v>19.23616666928865</c:v>
                </c:pt>
                <c:pt idx="207">
                  <c:v>19.329833337105811</c:v>
                </c:pt>
                <c:pt idx="208">
                  <c:v>19.423333341255784</c:v>
                </c:pt>
                <c:pt idx="209">
                  <c:v>19.516833334928378</c:v>
                </c:pt>
                <c:pt idx="210">
                  <c:v>19.605666672578081</c:v>
                </c:pt>
                <c:pt idx="211">
                  <c:v>19.704833335708827</c:v>
                </c:pt>
                <c:pt idx="212">
                  <c:v>19.798500003525987</c:v>
                </c:pt>
                <c:pt idx="213">
                  <c:v>19.892000007675961</c:v>
                </c:pt>
                <c:pt idx="214">
                  <c:v>19.985500001348555</c:v>
                </c:pt>
                <c:pt idx="215">
                  <c:v>20.079166669165716</c:v>
                </c:pt>
                <c:pt idx="216">
                  <c:v>20.173000000650063</c:v>
                </c:pt>
                <c:pt idx="217">
                  <c:v>20.260333333862945</c:v>
                </c:pt>
                <c:pt idx="218">
                  <c:v>20.354333339491859</c:v>
                </c:pt>
                <c:pt idx="219">
                  <c:v>20.447833333164454</c:v>
                </c:pt>
                <c:pt idx="220">
                  <c:v>20.541333337314427</c:v>
                </c:pt>
                <c:pt idx="221">
                  <c:v>20.634500003652647</c:v>
                </c:pt>
                <c:pt idx="222">
                  <c:v>20.727833333658054</c:v>
                </c:pt>
                <c:pt idx="223">
                  <c:v>20.827000007266179</c:v>
                </c:pt>
                <c:pt idx="224">
                  <c:v>20.920666675083339</c:v>
                </c:pt>
                <c:pt idx="225">
                  <c:v>21.0143333429005</c:v>
                </c:pt>
                <c:pt idx="226">
                  <c:v>21.098166676238179</c:v>
                </c:pt>
              </c:numCache>
            </c:numRef>
          </c:xVal>
          <c:yVal>
            <c:numRef>
              <c:f>Meas!$AC$2:$AC$1001</c:f>
              <c:numCache>
                <c:formatCode>General</c:formatCode>
                <c:ptCount val="1000"/>
                <c:pt idx="0">
                  <c:v>21.045999999999999</c:v>
                </c:pt>
                <c:pt idx="1">
                  <c:v>21.193000000000001</c:v>
                </c:pt>
                <c:pt idx="2">
                  <c:v>21.946999999999999</c:v>
                </c:pt>
                <c:pt idx="3">
                  <c:v>23.222000000000001</c:v>
                </c:pt>
                <c:pt idx="4">
                  <c:v>24.023</c:v>
                </c:pt>
                <c:pt idx="5">
                  <c:v>24.768000000000001</c:v>
                </c:pt>
                <c:pt idx="6">
                  <c:v>27.06</c:v>
                </c:pt>
                <c:pt idx="7">
                  <c:v>28.332999999999998</c:v>
                </c:pt>
                <c:pt idx="8">
                  <c:v>29.097000000000001</c:v>
                </c:pt>
                <c:pt idx="9">
                  <c:v>31.581</c:v>
                </c:pt>
                <c:pt idx="10">
                  <c:v>33.981999999999999</c:v>
                </c:pt>
                <c:pt idx="11">
                  <c:v>35.883000000000003</c:v>
                </c:pt>
                <c:pt idx="12">
                  <c:v>38.533000000000001</c:v>
                </c:pt>
                <c:pt idx="13">
                  <c:v>40.869999999999997</c:v>
                </c:pt>
                <c:pt idx="14">
                  <c:v>44.951999999999998</c:v>
                </c:pt>
                <c:pt idx="15">
                  <c:v>47.756</c:v>
                </c:pt>
                <c:pt idx="16">
                  <c:v>49.36</c:v>
                </c:pt>
                <c:pt idx="17">
                  <c:v>50.322000000000003</c:v>
                </c:pt>
                <c:pt idx="18">
                  <c:v>53.207999999999998</c:v>
                </c:pt>
                <c:pt idx="19">
                  <c:v>56.912999999999997</c:v>
                </c:pt>
                <c:pt idx="20">
                  <c:v>59.781999999999996</c:v>
                </c:pt>
                <c:pt idx="21">
                  <c:v>64.5</c:v>
                </c:pt>
                <c:pt idx="22">
                  <c:v>68.807000000000002</c:v>
                </c:pt>
                <c:pt idx="23">
                  <c:v>71.430000000000007</c:v>
                </c:pt>
                <c:pt idx="24">
                  <c:v>72.759</c:v>
                </c:pt>
                <c:pt idx="25">
                  <c:v>74.637</c:v>
                </c:pt>
                <c:pt idx="26">
                  <c:v>75.31</c:v>
                </c:pt>
                <c:pt idx="27">
                  <c:v>79.843999999999994</c:v>
                </c:pt>
                <c:pt idx="28">
                  <c:v>85.174999999999997</c:v>
                </c:pt>
                <c:pt idx="29">
                  <c:v>91.834000000000003</c:v>
                </c:pt>
                <c:pt idx="30">
                  <c:v>102.319</c:v>
                </c:pt>
                <c:pt idx="31">
                  <c:v>104.15900000000001</c:v>
                </c:pt>
                <c:pt idx="32">
                  <c:v>106.624</c:v>
                </c:pt>
                <c:pt idx="33">
                  <c:v>110.714</c:v>
                </c:pt>
                <c:pt idx="34">
                  <c:v>116.235</c:v>
                </c:pt>
                <c:pt idx="35">
                  <c:v>117.315</c:v>
                </c:pt>
                <c:pt idx="36">
                  <c:v>124.461</c:v>
                </c:pt>
                <c:pt idx="37">
                  <c:v>126.926</c:v>
                </c:pt>
                <c:pt idx="38">
                  <c:v>133.54900000000001</c:v>
                </c:pt>
                <c:pt idx="39">
                  <c:v>140.63499999999999</c:v>
                </c:pt>
                <c:pt idx="40">
                  <c:v>143.143</c:v>
                </c:pt>
                <c:pt idx="41">
                  <c:v>141.95699999999999</c:v>
                </c:pt>
                <c:pt idx="42">
                  <c:v>158.47900000000001</c:v>
                </c:pt>
                <c:pt idx="43">
                  <c:v>162.27699999999999</c:v>
                </c:pt>
                <c:pt idx="44">
                  <c:v>165.036</c:v>
                </c:pt>
                <c:pt idx="45">
                  <c:v>166.98699999999999</c:v>
                </c:pt>
                <c:pt idx="46">
                  <c:v>167.06100000000001</c:v>
                </c:pt>
                <c:pt idx="47">
                  <c:v>166.61099999999999</c:v>
                </c:pt>
                <c:pt idx="48">
                  <c:v>167.38399999999999</c:v>
                </c:pt>
                <c:pt idx="49">
                  <c:v>163.52600000000001</c:v>
                </c:pt>
                <c:pt idx="50">
                  <c:v>164.06</c:v>
                </c:pt>
                <c:pt idx="51">
                  <c:v>170.845</c:v>
                </c:pt>
                <c:pt idx="52">
                  <c:v>170.87100000000001</c:v>
                </c:pt>
                <c:pt idx="53">
                  <c:v>168.55199999999999</c:v>
                </c:pt>
                <c:pt idx="54">
                  <c:v>165.404</c:v>
                </c:pt>
                <c:pt idx="55">
                  <c:v>176.874</c:v>
                </c:pt>
                <c:pt idx="56">
                  <c:v>185.798</c:v>
                </c:pt>
                <c:pt idx="57">
                  <c:v>192.49</c:v>
                </c:pt>
                <c:pt idx="58">
                  <c:v>186.39599999999999</c:v>
                </c:pt>
                <c:pt idx="59">
                  <c:v>192.81800000000001</c:v>
                </c:pt>
                <c:pt idx="60">
                  <c:v>194.053</c:v>
                </c:pt>
                <c:pt idx="61">
                  <c:v>211.60400000000001</c:v>
                </c:pt>
                <c:pt idx="62">
                  <c:v>210.547</c:v>
                </c:pt>
                <c:pt idx="63">
                  <c:v>211.06200000000001</c:v>
                </c:pt>
                <c:pt idx="64">
                  <c:v>229.53700000000001</c:v>
                </c:pt>
                <c:pt idx="65">
                  <c:v>250.005</c:v>
                </c:pt>
                <c:pt idx="66">
                  <c:v>233.11099999999999</c:v>
                </c:pt>
                <c:pt idx="67">
                  <c:v>227.65600000000001</c:v>
                </c:pt>
                <c:pt idx="68">
                  <c:v>246.90299999999999</c:v>
                </c:pt>
                <c:pt idx="69">
                  <c:v>258.19900000000001</c:v>
                </c:pt>
                <c:pt idx="70">
                  <c:v>280.53399999999999</c:v>
                </c:pt>
                <c:pt idx="71">
                  <c:v>293.12</c:v>
                </c:pt>
                <c:pt idx="72">
                  <c:v>265.16199999999998</c:v>
                </c:pt>
                <c:pt idx="73">
                  <c:v>261.83300000000003</c:v>
                </c:pt>
                <c:pt idx="74">
                  <c:v>263.45600000000002</c:v>
                </c:pt>
                <c:pt idx="75">
                  <c:v>252.13300000000001</c:v>
                </c:pt>
                <c:pt idx="76">
                  <c:v>252.977</c:v>
                </c:pt>
                <c:pt idx="77">
                  <c:v>275.01900000000001</c:v>
                </c:pt>
                <c:pt idx="78">
                  <c:v>305.95800000000003</c:v>
                </c:pt>
                <c:pt idx="79">
                  <c:v>310.18200000000002</c:v>
                </c:pt>
                <c:pt idx="80">
                  <c:v>301.13400000000001</c:v>
                </c:pt>
                <c:pt idx="81">
                  <c:v>326.73599999999999</c:v>
                </c:pt>
                <c:pt idx="82">
                  <c:v>347.59899999999999</c:v>
                </c:pt>
                <c:pt idx="83">
                  <c:v>344.584</c:v>
                </c:pt>
                <c:pt idx="84">
                  <c:v>356.04899999999998</c:v>
                </c:pt>
                <c:pt idx="85">
                  <c:v>332.33</c:v>
                </c:pt>
                <c:pt idx="86">
                  <c:v>357.76</c:v>
                </c:pt>
                <c:pt idx="87">
                  <c:v>393.55099999999999</c:v>
                </c:pt>
                <c:pt idx="88">
                  <c:v>393.07900000000001</c:v>
                </c:pt>
                <c:pt idx="89">
                  <c:v>392.96699999999998</c:v>
                </c:pt>
                <c:pt idx="90">
                  <c:v>393.56099999999998</c:v>
                </c:pt>
                <c:pt idx="91">
                  <c:v>381.012</c:v>
                </c:pt>
                <c:pt idx="92">
                  <c:v>390.15899999999999</c:v>
                </c:pt>
                <c:pt idx="93">
                  <c:v>413.55399999999997</c:v>
                </c:pt>
                <c:pt idx="94">
                  <c:v>438.42399999999998</c:v>
                </c:pt>
                <c:pt idx="95">
                  <c:v>460.13200000000001</c:v>
                </c:pt>
                <c:pt idx="96">
                  <c:v>410.31400000000002</c:v>
                </c:pt>
                <c:pt idx="97">
                  <c:v>448.9</c:v>
                </c:pt>
                <c:pt idx="98">
                  <c:v>441.42700000000002</c:v>
                </c:pt>
                <c:pt idx="99">
                  <c:v>451.83</c:v>
                </c:pt>
                <c:pt idx="100">
                  <c:v>473.99299999999999</c:v>
                </c:pt>
                <c:pt idx="101">
                  <c:v>514.33799999999997</c:v>
                </c:pt>
                <c:pt idx="102">
                  <c:v>531.43499999999995</c:v>
                </c:pt>
                <c:pt idx="103">
                  <c:v>542.46699999999998</c:v>
                </c:pt>
                <c:pt idx="104">
                  <c:v>538.35199999999998</c:v>
                </c:pt>
                <c:pt idx="105">
                  <c:v>541.98299999999995</c:v>
                </c:pt>
                <c:pt idx="106">
                  <c:v>567.08399999999995</c:v>
                </c:pt>
                <c:pt idx="107">
                  <c:v>571.51</c:v>
                </c:pt>
                <c:pt idx="108">
                  <c:v>547.947</c:v>
                </c:pt>
                <c:pt idx="109">
                  <c:v>564.35199999999998</c:v>
                </c:pt>
                <c:pt idx="110">
                  <c:v>583.39400000000001</c:v>
                </c:pt>
                <c:pt idx="111">
                  <c:v>579.77800000000002</c:v>
                </c:pt>
                <c:pt idx="112">
                  <c:v>590.48900000000003</c:v>
                </c:pt>
                <c:pt idx="113">
                  <c:v>619.71900000000005</c:v>
                </c:pt>
                <c:pt idx="114">
                  <c:v>578.30700000000002</c:v>
                </c:pt>
                <c:pt idx="115">
                  <c:v>576.71600000000001</c:v>
                </c:pt>
                <c:pt idx="116">
                  <c:v>575.34900000000005</c:v>
                </c:pt>
                <c:pt idx="117">
                  <c:v>573.20500000000004</c:v>
                </c:pt>
                <c:pt idx="118">
                  <c:v>585.05499999999995</c:v>
                </c:pt>
                <c:pt idx="119">
                  <c:v>559.44899999999996</c:v>
                </c:pt>
                <c:pt idx="120">
                  <c:v>601.02700000000004</c:v>
                </c:pt>
                <c:pt idx="121">
                  <c:v>635.76800000000003</c:v>
                </c:pt>
                <c:pt idx="122">
                  <c:v>619.77800000000002</c:v>
                </c:pt>
                <c:pt idx="123">
                  <c:v>630.30700000000002</c:v>
                </c:pt>
                <c:pt idx="124">
                  <c:v>602.95000000000005</c:v>
                </c:pt>
                <c:pt idx="125">
                  <c:v>626.83600000000001</c:v>
                </c:pt>
                <c:pt idx="126">
                  <c:v>648.92499999999995</c:v>
                </c:pt>
                <c:pt idx="127">
                  <c:v>621.92200000000003</c:v>
                </c:pt>
                <c:pt idx="128">
                  <c:v>644.78700000000003</c:v>
                </c:pt>
                <c:pt idx="129">
                  <c:v>648.22</c:v>
                </c:pt>
                <c:pt idx="130">
                  <c:v>645.81500000000005</c:v>
                </c:pt>
                <c:pt idx="131">
                  <c:v>645.33500000000004</c:v>
                </c:pt>
                <c:pt idx="132">
                  <c:v>651.06799999999998</c:v>
                </c:pt>
                <c:pt idx="133">
                  <c:v>641.96199999999999</c:v>
                </c:pt>
                <c:pt idx="134">
                  <c:v>640.96900000000005</c:v>
                </c:pt>
                <c:pt idx="135">
                  <c:v>632.226</c:v>
                </c:pt>
                <c:pt idx="136">
                  <c:v>617.62300000000005</c:v>
                </c:pt>
                <c:pt idx="137">
                  <c:v>627.88699999999994</c:v>
                </c:pt>
                <c:pt idx="138">
                  <c:v>644.17499999999995</c:v>
                </c:pt>
                <c:pt idx="139">
                  <c:v>640.01900000000001</c:v>
                </c:pt>
                <c:pt idx="140">
                  <c:v>654.58399999999995</c:v>
                </c:pt>
                <c:pt idx="141">
                  <c:v>652.44399999999996</c:v>
                </c:pt>
                <c:pt idx="142">
                  <c:v>688.01099999999997</c:v>
                </c:pt>
                <c:pt idx="143">
                  <c:v>670.30799999999999</c:v>
                </c:pt>
                <c:pt idx="144">
                  <c:v>666.54600000000005</c:v>
                </c:pt>
                <c:pt idx="145">
                  <c:v>674.49599999999998</c:v>
                </c:pt>
                <c:pt idx="146">
                  <c:v>668.48500000000001</c:v>
                </c:pt>
                <c:pt idx="147">
                  <c:v>670.71699999999998</c:v>
                </c:pt>
                <c:pt idx="148">
                  <c:v>677.21699999999998</c:v>
                </c:pt>
                <c:pt idx="149">
                  <c:v>684.96799999999996</c:v>
                </c:pt>
                <c:pt idx="150">
                  <c:v>701.11400000000003</c:v>
                </c:pt>
                <c:pt idx="151">
                  <c:v>696.58600000000001</c:v>
                </c:pt>
                <c:pt idx="152">
                  <c:v>712.49199999999996</c:v>
                </c:pt>
                <c:pt idx="153">
                  <c:v>675.52599999999995</c:v>
                </c:pt>
                <c:pt idx="154">
                  <c:v>679.13599999999997</c:v>
                </c:pt>
                <c:pt idx="155">
                  <c:v>668.87800000000004</c:v>
                </c:pt>
                <c:pt idx="156">
                  <c:v>675.221</c:v>
                </c:pt>
                <c:pt idx="157">
                  <c:v>699.423</c:v>
                </c:pt>
                <c:pt idx="158">
                  <c:v>703.69</c:v>
                </c:pt>
                <c:pt idx="159">
                  <c:v>680.94200000000001</c:v>
                </c:pt>
                <c:pt idx="160">
                  <c:v>669.43799999999999</c:v>
                </c:pt>
                <c:pt idx="161">
                  <c:v>696.02099999999996</c:v>
                </c:pt>
                <c:pt idx="162">
                  <c:v>705.13499999999999</c:v>
                </c:pt>
                <c:pt idx="163">
                  <c:v>699.00900000000001</c:v>
                </c:pt>
                <c:pt idx="164">
                  <c:v>699.976</c:v>
                </c:pt>
                <c:pt idx="165">
                  <c:v>725.851</c:v>
                </c:pt>
                <c:pt idx="166">
                  <c:v>711.22400000000005</c:v>
                </c:pt>
                <c:pt idx="167">
                  <c:v>699.65200000000004</c:v>
                </c:pt>
                <c:pt idx="168">
                  <c:v>683.78300000000002</c:v>
                </c:pt>
                <c:pt idx="169">
                  <c:v>710.38599999999997</c:v>
                </c:pt>
                <c:pt idx="170">
                  <c:v>710.43799999999999</c:v>
                </c:pt>
                <c:pt idx="171">
                  <c:v>739.66399999999999</c:v>
                </c:pt>
                <c:pt idx="172">
                  <c:v>734.52700000000004</c:v>
                </c:pt>
                <c:pt idx="173">
                  <c:v>720.62199999999996</c:v>
                </c:pt>
                <c:pt idx="174">
                  <c:v>716.87699999999995</c:v>
                </c:pt>
                <c:pt idx="175">
                  <c:v>718.02499999999998</c:v>
                </c:pt>
                <c:pt idx="176">
                  <c:v>704.13</c:v>
                </c:pt>
                <c:pt idx="177">
                  <c:v>724.15499999999997</c:v>
                </c:pt>
                <c:pt idx="178">
                  <c:v>708.14800000000002</c:v>
                </c:pt>
                <c:pt idx="179">
                  <c:v>710.35</c:v>
                </c:pt>
                <c:pt idx="180">
                  <c:v>707.67200000000003</c:v>
                </c:pt>
                <c:pt idx="181">
                  <c:v>712.04200000000003</c:v>
                </c:pt>
                <c:pt idx="182">
                  <c:v>703.72500000000002</c:v>
                </c:pt>
                <c:pt idx="183">
                  <c:v>703.69</c:v>
                </c:pt>
                <c:pt idx="184">
                  <c:v>706.91399999999999</c:v>
                </c:pt>
                <c:pt idx="185">
                  <c:v>715.75400000000002</c:v>
                </c:pt>
                <c:pt idx="186">
                  <c:v>721.79499999999996</c:v>
                </c:pt>
                <c:pt idx="187">
                  <c:v>712.01400000000001</c:v>
                </c:pt>
                <c:pt idx="188">
                  <c:v>719.279</c:v>
                </c:pt>
                <c:pt idx="189">
                  <c:v>736.41200000000003</c:v>
                </c:pt>
                <c:pt idx="190">
                  <c:v>721.27300000000002</c:v>
                </c:pt>
                <c:pt idx="191">
                  <c:v>731.41800000000001</c:v>
                </c:pt>
                <c:pt idx="192">
                  <c:v>735.005</c:v>
                </c:pt>
                <c:pt idx="193">
                  <c:v>745.16800000000001</c:v>
                </c:pt>
                <c:pt idx="194">
                  <c:v>746.553</c:v>
                </c:pt>
                <c:pt idx="195">
                  <c:v>750.35400000000004</c:v>
                </c:pt>
                <c:pt idx="196">
                  <c:v>743.17899999999997</c:v>
                </c:pt>
                <c:pt idx="197">
                  <c:v>771.58699999999999</c:v>
                </c:pt>
                <c:pt idx="198">
                  <c:v>777.70399999999995</c:v>
                </c:pt>
                <c:pt idx="199">
                  <c:v>776.50400000000002</c:v>
                </c:pt>
                <c:pt idx="200">
                  <c:v>762.66</c:v>
                </c:pt>
                <c:pt idx="201">
                  <c:v>778.71500000000003</c:v>
                </c:pt>
                <c:pt idx="202">
                  <c:v>742.46299999999997</c:v>
                </c:pt>
                <c:pt idx="203">
                  <c:v>517.41</c:v>
                </c:pt>
                <c:pt idx="204">
                  <c:v>375.95600000000002</c:v>
                </c:pt>
                <c:pt idx="205">
                  <c:v>324.16500000000002</c:v>
                </c:pt>
                <c:pt idx="206">
                  <c:v>289.976</c:v>
                </c:pt>
                <c:pt idx="207">
                  <c:v>272.67700000000002</c:v>
                </c:pt>
                <c:pt idx="208">
                  <c:v>245.53800000000001</c:v>
                </c:pt>
                <c:pt idx="209">
                  <c:v>224.90299999999999</c:v>
                </c:pt>
                <c:pt idx="210">
                  <c:v>208.94900000000001</c:v>
                </c:pt>
                <c:pt idx="211">
                  <c:v>197.62100000000001</c:v>
                </c:pt>
                <c:pt idx="212">
                  <c:v>197.23400000000001</c:v>
                </c:pt>
                <c:pt idx="213">
                  <c:v>191.916</c:v>
                </c:pt>
                <c:pt idx="214">
                  <c:v>181.85</c:v>
                </c:pt>
                <c:pt idx="215">
                  <c:v>158.07400000000001</c:v>
                </c:pt>
                <c:pt idx="216">
                  <c:v>150.828</c:v>
                </c:pt>
                <c:pt idx="217">
                  <c:v>135.577</c:v>
                </c:pt>
                <c:pt idx="218">
                  <c:v>126.062</c:v>
                </c:pt>
                <c:pt idx="219">
                  <c:v>127.512</c:v>
                </c:pt>
                <c:pt idx="220">
                  <c:v>123.833</c:v>
                </c:pt>
                <c:pt idx="221">
                  <c:v>115.34099999999999</c:v>
                </c:pt>
                <c:pt idx="222">
                  <c:v>122.03400000000001</c:v>
                </c:pt>
                <c:pt idx="223">
                  <c:v>123.114</c:v>
                </c:pt>
                <c:pt idx="224">
                  <c:v>129.77699999999999</c:v>
                </c:pt>
                <c:pt idx="225">
                  <c:v>123.563</c:v>
                </c:pt>
                <c:pt idx="226">
                  <c:v>125.52500000000001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4495408"/>
        <c:axId val="544496496"/>
      </c:scatterChart>
      <c:valAx>
        <c:axId val="544495408"/>
        <c:scaling>
          <c:orientation val="minMax"/>
          <c:max val="2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44496496"/>
        <c:crosses val="autoZero"/>
        <c:crossBetween val="midCat"/>
        <c:majorUnit val="2"/>
      </c:valAx>
      <c:valAx>
        <c:axId val="544496496"/>
        <c:scaling>
          <c:orientation val="minMax"/>
          <c:max val="110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544495408"/>
        <c:crosses val="autoZero"/>
        <c:crossBetween val="midCat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FF00"/>
  </sheetPr>
  <dimension ref="A1:Z3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5" customHeight="1" x14ac:dyDescent="0.3"/>
  <cols>
    <col min="1" max="1" width="20.6640625" style="16" customWidth="1"/>
    <col min="2" max="2" width="11.5546875" style="17"/>
    <col min="3" max="4" width="11.5546875" style="6"/>
    <col min="5" max="6" width="11.5546875" style="17"/>
    <col min="7" max="7" width="11.5546875" style="6"/>
    <col min="8" max="8" width="11.5546875" style="6" customWidth="1"/>
    <col min="9" max="9" width="11.5546875" style="17" customWidth="1"/>
    <col min="10" max="10" width="11.5546875" style="13"/>
    <col min="11" max="14" width="11.5546875" style="6" customWidth="1"/>
    <col min="15" max="25" width="11.5546875" style="6"/>
    <col min="26" max="26" width="20.6640625" style="6" customWidth="1"/>
    <col min="27" max="16384" width="11.5546875" style="6"/>
  </cols>
  <sheetData>
    <row r="1" spans="1:26" s="5" customFormat="1" ht="30" customHeight="1" thickBot="1" x14ac:dyDescent="0.35">
      <c r="A1" s="28"/>
      <c r="B1" s="29"/>
      <c r="C1" s="29"/>
      <c r="D1" s="52" t="s">
        <v>66</v>
      </c>
      <c r="E1" s="53"/>
      <c r="F1" s="54"/>
      <c r="G1" s="30" t="s">
        <v>67</v>
      </c>
      <c r="H1" s="7">
        <v>21</v>
      </c>
      <c r="I1" s="8">
        <v>5</v>
      </c>
      <c r="J1" s="9"/>
      <c r="K1" s="10"/>
      <c r="L1" s="11"/>
      <c r="M1" s="11"/>
      <c r="N1" s="11"/>
      <c r="O1" s="11"/>
      <c r="P1" s="10"/>
      <c r="Q1" s="6"/>
      <c r="Z1" s="12" t="s">
        <v>6</v>
      </c>
    </row>
    <row r="2" spans="1:26" s="5" customFormat="1" ht="30" customHeight="1" x14ac:dyDescent="0.3">
      <c r="A2" s="28"/>
      <c r="B2" s="31"/>
      <c r="C2" s="32"/>
      <c r="D2" s="33"/>
      <c r="E2" s="34"/>
      <c r="F2" s="33"/>
      <c r="G2" s="32"/>
      <c r="H2" s="35"/>
      <c r="I2" s="36"/>
      <c r="J2" s="9"/>
      <c r="K2" s="10"/>
      <c r="L2" s="11"/>
      <c r="M2" s="11"/>
      <c r="N2" s="11"/>
      <c r="O2" s="11"/>
      <c r="P2" s="10"/>
      <c r="Q2" s="6"/>
    </row>
    <row r="3" spans="1:26" ht="30" customHeight="1" x14ac:dyDescent="0.3">
      <c r="A3" s="29"/>
      <c r="B3" s="56" t="s">
        <v>68</v>
      </c>
      <c r="C3" s="57"/>
      <c r="D3" s="56" t="s">
        <v>68</v>
      </c>
      <c r="E3" s="57"/>
      <c r="F3" s="56" t="s">
        <v>68</v>
      </c>
      <c r="G3" s="57"/>
      <c r="H3" s="56" t="s">
        <v>68</v>
      </c>
      <c r="I3" s="57"/>
      <c r="K3" s="10"/>
      <c r="L3" s="10"/>
      <c r="M3" s="10"/>
      <c r="N3" s="10"/>
      <c r="O3" s="10"/>
      <c r="P3" s="10"/>
    </row>
    <row r="4" spans="1:26" ht="15" customHeight="1" x14ac:dyDescent="0.3">
      <c r="A4" s="27" t="s">
        <v>12</v>
      </c>
      <c r="B4" s="55" t="s">
        <v>5</v>
      </c>
      <c r="C4" s="55"/>
      <c r="D4" s="55"/>
      <c r="E4" s="55"/>
      <c r="F4" s="55" t="s">
        <v>3</v>
      </c>
      <c r="G4" s="55"/>
      <c r="H4" s="55"/>
      <c r="I4" s="55"/>
      <c r="J4" s="25"/>
    </row>
    <row r="5" spans="1:26" ht="15" customHeight="1" x14ac:dyDescent="0.3">
      <c r="A5" s="41" t="s">
        <v>0</v>
      </c>
      <c r="B5" s="26" t="s">
        <v>1</v>
      </c>
      <c r="C5" s="26" t="s">
        <v>2</v>
      </c>
      <c r="D5" s="26" t="s">
        <v>4</v>
      </c>
      <c r="E5" s="26" t="s">
        <v>6</v>
      </c>
      <c r="F5" s="26" t="s">
        <v>1</v>
      </c>
      <c r="G5" s="26" t="s">
        <v>2</v>
      </c>
      <c r="H5" s="26" t="s">
        <v>4</v>
      </c>
      <c r="I5" s="26" t="s">
        <v>6</v>
      </c>
      <c r="J5" s="25"/>
    </row>
    <row r="6" spans="1:26" ht="15" customHeight="1" x14ac:dyDescent="0.3">
      <c r="A6" s="43" t="s">
        <v>36</v>
      </c>
      <c r="B6" s="39">
        <v>427.26414599999998</v>
      </c>
      <c r="C6" s="10" t="s">
        <v>39</v>
      </c>
      <c r="D6" s="14"/>
      <c r="E6" s="15" t="s">
        <v>69</v>
      </c>
      <c r="F6" s="21">
        <v>3.4831858375232301</v>
      </c>
      <c r="G6" s="10" t="s">
        <v>70</v>
      </c>
      <c r="H6" s="14"/>
      <c r="I6" s="15" t="s">
        <v>69</v>
      </c>
      <c r="J6" s="37" t="s">
        <v>36</v>
      </c>
      <c r="K6" s="44" t="s">
        <v>69</v>
      </c>
      <c r="L6" s="38" t="s">
        <v>69</v>
      </c>
      <c r="M6" s="38" t="s">
        <v>36</v>
      </c>
      <c r="N6" s="44" t="s">
        <v>69</v>
      </c>
      <c r="O6" s="38" t="s">
        <v>69</v>
      </c>
    </row>
    <row r="7" spans="1:26" ht="15" customHeight="1" x14ac:dyDescent="0.3">
      <c r="A7" s="43" t="s">
        <v>37</v>
      </c>
      <c r="B7" s="39">
        <v>411.51615500000003</v>
      </c>
      <c r="C7" s="10" t="s">
        <v>39</v>
      </c>
      <c r="D7" s="14"/>
      <c r="E7" s="15" t="s">
        <v>69</v>
      </c>
      <c r="F7" s="21">
        <v>3.3806345066162988</v>
      </c>
      <c r="G7" s="10" t="s">
        <v>70</v>
      </c>
      <c r="H7" s="14"/>
      <c r="I7" s="15" t="s">
        <v>69</v>
      </c>
      <c r="J7" s="37" t="s">
        <v>37</v>
      </c>
      <c r="K7" s="44" t="s">
        <v>69</v>
      </c>
      <c r="L7" s="38" t="s">
        <v>69</v>
      </c>
      <c r="M7" s="38" t="s">
        <v>37</v>
      </c>
      <c r="N7" s="44" t="s">
        <v>69</v>
      </c>
      <c r="O7" s="38" t="s">
        <v>69</v>
      </c>
    </row>
    <row r="8" spans="1:26" ht="15" customHeight="1" x14ac:dyDescent="0.3">
      <c r="A8" s="43" t="s">
        <v>38</v>
      </c>
      <c r="B8" s="39">
        <v>744.59819300000004</v>
      </c>
      <c r="C8" s="10" t="s">
        <v>39</v>
      </c>
      <c r="D8" s="14"/>
      <c r="E8" s="15" t="s">
        <v>69</v>
      </c>
      <c r="F8" s="21">
        <v>3.8013420749755884</v>
      </c>
      <c r="G8" s="10" t="s">
        <v>70</v>
      </c>
      <c r="H8" s="14"/>
      <c r="I8" s="15" t="s">
        <v>69</v>
      </c>
      <c r="J8" s="37" t="s">
        <v>38</v>
      </c>
      <c r="K8" s="44" t="s">
        <v>69</v>
      </c>
      <c r="L8" s="38" t="s">
        <v>69</v>
      </c>
      <c r="M8" s="38" t="s">
        <v>38</v>
      </c>
      <c r="N8" s="44" t="s">
        <v>69</v>
      </c>
      <c r="O8" s="38" t="s">
        <v>69</v>
      </c>
    </row>
    <row r="9" spans="1:26" ht="15" customHeight="1" x14ac:dyDescent="0.3">
      <c r="A9" s="43" t="s">
        <v>44</v>
      </c>
      <c r="B9" s="39">
        <v>1583.378494</v>
      </c>
      <c r="C9" s="10" t="s">
        <v>39</v>
      </c>
      <c r="D9" s="14"/>
      <c r="E9" s="15" t="s">
        <v>69</v>
      </c>
      <c r="F9" s="21">
        <v>10.665162419114914</v>
      </c>
      <c r="G9" s="10" t="s">
        <v>70</v>
      </c>
      <c r="H9" s="14"/>
      <c r="I9" s="15" t="s">
        <v>69</v>
      </c>
      <c r="J9" s="37" t="s">
        <v>44</v>
      </c>
      <c r="K9" s="44" t="s">
        <v>69</v>
      </c>
      <c r="L9" s="38" t="s">
        <v>69</v>
      </c>
      <c r="M9" s="38" t="s">
        <v>44</v>
      </c>
      <c r="N9" s="44" t="s">
        <v>69</v>
      </c>
      <c r="O9" s="38" t="s">
        <v>69</v>
      </c>
    </row>
    <row r="10" spans="1:26" ht="15" customHeight="1" x14ac:dyDescent="0.3">
      <c r="A10" s="43" t="s">
        <v>45</v>
      </c>
      <c r="B10" s="39">
        <v>277.22049400000014</v>
      </c>
      <c r="C10" s="10" t="s">
        <v>39</v>
      </c>
      <c r="D10" s="14"/>
      <c r="E10" s="15" t="s">
        <v>69</v>
      </c>
      <c r="F10" s="21">
        <v>10.665162419114914</v>
      </c>
      <c r="G10" s="10" t="s">
        <v>70</v>
      </c>
      <c r="H10" s="14"/>
      <c r="I10" s="15" t="s">
        <v>69</v>
      </c>
      <c r="J10" s="37" t="s">
        <v>45</v>
      </c>
      <c r="K10" s="44" t="s">
        <v>69</v>
      </c>
      <c r="L10" s="38" t="s">
        <v>69</v>
      </c>
      <c r="M10" s="38" t="s">
        <v>45</v>
      </c>
      <c r="N10" s="44" t="s">
        <v>69</v>
      </c>
      <c r="O10" s="38" t="s">
        <v>69</v>
      </c>
    </row>
    <row r="11" spans="1:26" ht="15" customHeight="1" x14ac:dyDescent="0.3">
      <c r="A11" s="43" t="s">
        <v>58</v>
      </c>
      <c r="B11" s="39">
        <v>-1922.7200062822442</v>
      </c>
      <c r="C11" s="10" t="s">
        <v>59</v>
      </c>
      <c r="D11" s="14"/>
      <c r="E11" s="15" t="s">
        <v>69</v>
      </c>
      <c r="F11" s="21">
        <v>2544.8745151501012</v>
      </c>
      <c r="G11" s="10" t="s">
        <v>71</v>
      </c>
      <c r="H11" s="14"/>
      <c r="I11" s="15" t="s">
        <v>69</v>
      </c>
      <c r="J11" s="37" t="s">
        <v>58</v>
      </c>
      <c r="K11" s="44" t="s">
        <v>69</v>
      </c>
      <c r="L11" s="38" t="s">
        <v>69</v>
      </c>
      <c r="M11" s="38" t="s">
        <v>58</v>
      </c>
      <c r="N11" s="44" t="s">
        <v>69</v>
      </c>
      <c r="O11" s="38" t="s">
        <v>69</v>
      </c>
    </row>
    <row r="12" spans="1:26" ht="15" customHeight="1" x14ac:dyDescent="0.3">
      <c r="A12" s="43" t="s">
        <v>60</v>
      </c>
      <c r="B12" s="45">
        <v>10.695848759779638</v>
      </c>
      <c r="C12" s="10" t="s">
        <v>9</v>
      </c>
      <c r="D12" s="14"/>
      <c r="E12" s="15" t="s">
        <v>69</v>
      </c>
      <c r="F12" s="46">
        <v>-0.26968860179597542</v>
      </c>
      <c r="G12" s="10" t="s">
        <v>72</v>
      </c>
      <c r="H12" s="14"/>
      <c r="I12" s="15" t="s">
        <v>69</v>
      </c>
      <c r="J12" s="37" t="s">
        <v>60</v>
      </c>
      <c r="K12" s="47" t="s">
        <v>69</v>
      </c>
      <c r="L12" s="38" t="s">
        <v>69</v>
      </c>
      <c r="M12" s="38" t="s">
        <v>60</v>
      </c>
      <c r="N12" s="47" t="s">
        <v>69</v>
      </c>
      <c r="O12" s="38" t="s">
        <v>69</v>
      </c>
    </row>
    <row r="13" spans="1:26" ht="15" customHeight="1" x14ac:dyDescent="0.3">
      <c r="A13" s="43" t="s">
        <v>61</v>
      </c>
      <c r="B13" s="45">
        <v>19.137632058713383</v>
      </c>
      <c r="C13" s="10" t="s">
        <v>9</v>
      </c>
      <c r="D13" s="14"/>
      <c r="E13" s="15" t="s">
        <v>69</v>
      </c>
      <c r="F13" s="46">
        <v>10.701078782395623</v>
      </c>
      <c r="G13" s="10" t="s">
        <v>72</v>
      </c>
      <c r="H13" s="14"/>
      <c r="I13" s="15" t="s">
        <v>69</v>
      </c>
      <c r="J13" s="37" t="s">
        <v>61</v>
      </c>
      <c r="K13" s="47" t="s">
        <v>69</v>
      </c>
      <c r="L13" s="38" t="s">
        <v>69</v>
      </c>
      <c r="M13" s="38" t="s">
        <v>61</v>
      </c>
      <c r="N13" s="47" t="s">
        <v>69</v>
      </c>
      <c r="O13" s="38" t="s">
        <v>69</v>
      </c>
    </row>
    <row r="14" spans="1:26" ht="15" customHeight="1" x14ac:dyDescent="0.3">
      <c r="A14" s="43" t="s">
        <v>16</v>
      </c>
      <c r="B14" s="45">
        <v>10.664346314125368</v>
      </c>
      <c r="C14" s="10" t="s">
        <v>9</v>
      </c>
      <c r="D14" s="14"/>
      <c r="E14" s="15" t="s">
        <v>69</v>
      </c>
      <c r="F14" s="46">
        <v>-0.35132807132454508</v>
      </c>
      <c r="G14" s="10" t="s">
        <v>72</v>
      </c>
      <c r="H14" s="14"/>
      <c r="I14" s="15" t="s">
        <v>69</v>
      </c>
      <c r="J14" s="37" t="s">
        <v>16</v>
      </c>
      <c r="K14" s="47" t="s">
        <v>69</v>
      </c>
      <c r="L14" s="38" t="s">
        <v>69</v>
      </c>
      <c r="M14" s="38" t="s">
        <v>16</v>
      </c>
      <c r="N14" s="47" t="s">
        <v>69</v>
      </c>
      <c r="O14" s="38" t="s">
        <v>69</v>
      </c>
    </row>
    <row r="15" spans="1:26" ht="15" customHeight="1" x14ac:dyDescent="0.3">
      <c r="A15" s="43" t="s">
        <v>17</v>
      </c>
      <c r="B15" s="45">
        <v>16.082451715230121</v>
      </c>
      <c r="C15" s="10" t="s">
        <v>9</v>
      </c>
      <c r="D15" s="14"/>
      <c r="E15" s="15" t="s">
        <v>69</v>
      </c>
      <c r="F15" s="46">
        <v>6.0862434329601012</v>
      </c>
      <c r="G15" s="10" t="s">
        <v>72</v>
      </c>
      <c r="H15" s="14"/>
      <c r="I15" s="15" t="s">
        <v>69</v>
      </c>
      <c r="J15" s="37" t="s">
        <v>17</v>
      </c>
      <c r="K15" s="47" t="s">
        <v>69</v>
      </c>
      <c r="L15" s="38" t="s">
        <v>69</v>
      </c>
      <c r="M15" s="38" t="s">
        <v>17</v>
      </c>
      <c r="N15" s="47" t="s">
        <v>69</v>
      </c>
      <c r="O15" s="38" t="s">
        <v>69</v>
      </c>
    </row>
    <row r="16" spans="1:26" ht="15" customHeight="1" x14ac:dyDescent="0.3">
      <c r="A16" s="43" t="s">
        <v>18</v>
      </c>
      <c r="B16" s="45">
        <v>353.81200000000001</v>
      </c>
      <c r="C16" s="10" t="s">
        <v>8</v>
      </c>
      <c r="D16" s="14"/>
      <c r="E16" s="15" t="s">
        <v>69</v>
      </c>
      <c r="F16" s="46">
        <v>-80.765638219370715</v>
      </c>
      <c r="G16" s="10" t="s">
        <v>73</v>
      </c>
      <c r="H16" s="14"/>
      <c r="I16" s="15" t="s">
        <v>69</v>
      </c>
      <c r="J16" s="37" t="s">
        <v>18</v>
      </c>
      <c r="K16" s="47" t="s">
        <v>69</v>
      </c>
      <c r="L16" s="38" t="s">
        <v>69</v>
      </c>
      <c r="M16" s="38" t="s">
        <v>18</v>
      </c>
      <c r="N16" s="47" t="s">
        <v>69</v>
      </c>
      <c r="O16" s="38" t="s">
        <v>69</v>
      </c>
    </row>
    <row r="17" spans="1:15" ht="15" customHeight="1" x14ac:dyDescent="0.3">
      <c r="A17" s="43" t="s">
        <v>19</v>
      </c>
      <c r="B17" s="45">
        <v>411.71199999999999</v>
      </c>
      <c r="C17" s="10" t="s">
        <v>8</v>
      </c>
      <c r="D17" s="14"/>
      <c r="E17" s="15" t="s">
        <v>69</v>
      </c>
      <c r="F17" s="46">
        <v>-49.276862719883354</v>
      </c>
      <c r="G17" s="10" t="s">
        <v>73</v>
      </c>
      <c r="H17" s="14"/>
      <c r="I17" s="15" t="s">
        <v>69</v>
      </c>
      <c r="J17" s="37" t="s">
        <v>19</v>
      </c>
      <c r="K17" s="47" t="s">
        <v>69</v>
      </c>
      <c r="L17" s="38" t="s">
        <v>69</v>
      </c>
      <c r="M17" s="38" t="s">
        <v>19</v>
      </c>
      <c r="N17" s="47" t="s">
        <v>69</v>
      </c>
      <c r="O17" s="38" t="s">
        <v>69</v>
      </c>
    </row>
    <row r="18" spans="1:15" ht="15" customHeight="1" x14ac:dyDescent="0.3">
      <c r="A18" s="43" t="s">
        <v>20</v>
      </c>
      <c r="B18" s="45">
        <v>203.715</v>
      </c>
      <c r="C18" s="10" t="s">
        <v>8</v>
      </c>
      <c r="D18" s="14"/>
      <c r="E18" s="15" t="s">
        <v>69</v>
      </c>
      <c r="F18" s="46">
        <v>-105.72463228187073</v>
      </c>
      <c r="G18" s="10" t="s">
        <v>73</v>
      </c>
      <c r="H18" s="14"/>
      <c r="I18" s="15" t="s">
        <v>69</v>
      </c>
      <c r="J18" s="37" t="s">
        <v>20</v>
      </c>
      <c r="K18" s="47" t="s">
        <v>69</v>
      </c>
      <c r="L18" s="38" t="s">
        <v>69</v>
      </c>
      <c r="M18" s="38" t="s">
        <v>20</v>
      </c>
      <c r="N18" s="47" t="s">
        <v>69</v>
      </c>
      <c r="O18" s="38" t="s">
        <v>69</v>
      </c>
    </row>
    <row r="19" spans="1:15" ht="15" customHeight="1" x14ac:dyDescent="0.3">
      <c r="A19" s="43" t="s">
        <v>62</v>
      </c>
      <c r="B19" s="45">
        <v>4.4229134831383581</v>
      </c>
      <c r="C19" s="10" t="s">
        <v>9</v>
      </c>
      <c r="D19" s="14"/>
      <c r="E19" s="15" t="s">
        <v>69</v>
      </c>
      <c r="F19" s="46">
        <v>0.20230894273914524</v>
      </c>
      <c r="G19" s="10" t="s">
        <v>72</v>
      </c>
      <c r="H19" s="14"/>
      <c r="I19" s="15" t="s">
        <v>69</v>
      </c>
      <c r="J19" s="37" t="s">
        <v>62</v>
      </c>
      <c r="K19" s="47" t="s">
        <v>69</v>
      </c>
      <c r="L19" s="38" t="s">
        <v>69</v>
      </c>
      <c r="M19" s="38" t="s">
        <v>62</v>
      </c>
      <c r="N19" s="47" t="s">
        <v>69</v>
      </c>
      <c r="O19" s="38" t="s">
        <v>69</v>
      </c>
    </row>
    <row r="20" spans="1:15" ht="15" customHeight="1" x14ac:dyDescent="0.3">
      <c r="A20" s="43" t="s">
        <v>63</v>
      </c>
      <c r="B20" s="45">
        <v>0.75043499189268847</v>
      </c>
      <c r="C20" s="10" t="s">
        <v>9</v>
      </c>
      <c r="D20" s="14"/>
      <c r="E20" s="15" t="s">
        <v>69</v>
      </c>
      <c r="F20" s="46">
        <v>4.256693031883513</v>
      </c>
      <c r="G20" s="10" t="s">
        <v>72</v>
      </c>
      <c r="H20" s="14"/>
      <c r="I20" s="15" t="s">
        <v>69</v>
      </c>
      <c r="J20" s="37" t="s">
        <v>63</v>
      </c>
      <c r="K20" s="47" t="s">
        <v>69</v>
      </c>
      <c r="L20" s="38" t="s">
        <v>69</v>
      </c>
      <c r="M20" s="38" t="s">
        <v>63</v>
      </c>
      <c r="N20" s="47" t="s">
        <v>69</v>
      </c>
      <c r="O20" s="38" t="s">
        <v>69</v>
      </c>
    </row>
    <row r="21" spans="1:15" ht="15" customHeight="1" x14ac:dyDescent="0.3">
      <c r="A21" s="43" t="s">
        <v>64</v>
      </c>
      <c r="B21" s="45">
        <v>4.3284848628703747</v>
      </c>
      <c r="C21" s="10" t="s">
        <v>9</v>
      </c>
      <c r="D21" s="14"/>
      <c r="E21" s="15" t="s">
        <v>69</v>
      </c>
      <c r="F21" s="46">
        <v>-7.189056709235031E-2</v>
      </c>
      <c r="G21" s="10" t="s">
        <v>72</v>
      </c>
      <c r="H21" s="14"/>
      <c r="I21" s="15" t="s">
        <v>69</v>
      </c>
      <c r="J21" s="37" t="s">
        <v>64</v>
      </c>
      <c r="K21" s="47" t="s">
        <v>69</v>
      </c>
      <c r="L21" s="38" t="s">
        <v>69</v>
      </c>
      <c r="M21" s="38" t="s">
        <v>64</v>
      </c>
      <c r="N21" s="47" t="s">
        <v>69</v>
      </c>
      <c r="O21" s="38" t="s">
        <v>69</v>
      </c>
    </row>
    <row r="22" spans="1:15" ht="15" customHeight="1" x14ac:dyDescent="0.3">
      <c r="A22" s="43" t="s">
        <v>65</v>
      </c>
      <c r="B22" s="45">
        <v>1.0491168454585311</v>
      </c>
      <c r="C22" s="10" t="s">
        <v>9</v>
      </c>
      <c r="D22" s="14"/>
      <c r="E22" s="15" t="s">
        <v>69</v>
      </c>
      <c r="F22" s="46">
        <v>1.2894286245914841</v>
      </c>
      <c r="G22" s="10" t="s">
        <v>72</v>
      </c>
      <c r="H22" s="14"/>
      <c r="I22" s="15" t="s">
        <v>69</v>
      </c>
      <c r="J22" s="37" t="s">
        <v>65</v>
      </c>
      <c r="K22" s="47" t="s">
        <v>69</v>
      </c>
      <c r="L22" s="38" t="s">
        <v>69</v>
      </c>
      <c r="M22" s="38" t="s">
        <v>65</v>
      </c>
      <c r="N22" s="47" t="s">
        <v>69</v>
      </c>
      <c r="O22" s="38" t="s">
        <v>69</v>
      </c>
    </row>
    <row r="23" spans="1:15" ht="15" customHeight="1" x14ac:dyDescent="0.3">
      <c r="A23" s="43" t="s">
        <v>21</v>
      </c>
      <c r="B23" s="45">
        <v>149.91800000000001</v>
      </c>
      <c r="C23" s="10" t="s">
        <v>8</v>
      </c>
      <c r="D23" s="14"/>
      <c r="E23" s="15" t="s">
        <v>69</v>
      </c>
      <c r="F23" s="46">
        <v>-59.863513316979137</v>
      </c>
      <c r="G23" s="10" t="s">
        <v>73</v>
      </c>
      <c r="H23" s="14"/>
      <c r="I23" s="15" t="s">
        <v>69</v>
      </c>
      <c r="J23" s="37" t="s">
        <v>21</v>
      </c>
      <c r="K23" s="47" t="s">
        <v>69</v>
      </c>
      <c r="L23" s="38" t="s">
        <v>69</v>
      </c>
      <c r="M23" s="38" t="s">
        <v>21</v>
      </c>
      <c r="N23" s="47" t="s">
        <v>69</v>
      </c>
      <c r="O23" s="38" t="s">
        <v>69</v>
      </c>
    </row>
    <row r="24" spans="1:15" ht="15" customHeight="1" x14ac:dyDescent="0.3">
      <c r="A24" s="43" t="s">
        <v>22</v>
      </c>
      <c r="B24" s="45">
        <v>44.713000000000001</v>
      </c>
      <c r="C24" s="10" t="s">
        <v>8</v>
      </c>
      <c r="D24" s="14"/>
      <c r="E24" s="15" t="s">
        <v>69</v>
      </c>
      <c r="F24" s="46">
        <v>-10.979946013680033</v>
      </c>
      <c r="G24" s="10" t="s">
        <v>73</v>
      </c>
      <c r="H24" s="14"/>
      <c r="I24" s="15" t="s">
        <v>69</v>
      </c>
      <c r="J24" s="37" t="s">
        <v>22</v>
      </c>
      <c r="K24" s="47" t="s">
        <v>69</v>
      </c>
      <c r="L24" s="38" t="s">
        <v>69</v>
      </c>
      <c r="M24" s="38" t="s">
        <v>22</v>
      </c>
      <c r="N24" s="47" t="s">
        <v>69</v>
      </c>
      <c r="O24" s="38" t="s">
        <v>69</v>
      </c>
    </row>
    <row r="25" spans="1:15" ht="15" customHeight="1" x14ac:dyDescent="0.3">
      <c r="A25" s="43" t="s">
        <v>23</v>
      </c>
      <c r="B25" s="45">
        <v>23.181000000000001</v>
      </c>
      <c r="C25" s="10" t="s">
        <v>8</v>
      </c>
      <c r="D25" s="14"/>
      <c r="E25" s="15" t="s">
        <v>69</v>
      </c>
      <c r="F25" s="46">
        <v>-0.47590541276172987</v>
      </c>
      <c r="G25" s="10" t="s">
        <v>73</v>
      </c>
      <c r="H25" s="14"/>
      <c r="I25" s="15" t="s">
        <v>69</v>
      </c>
      <c r="J25" s="37" t="s">
        <v>23</v>
      </c>
      <c r="K25" s="47" t="s">
        <v>69</v>
      </c>
      <c r="L25" s="38" t="s">
        <v>69</v>
      </c>
      <c r="M25" s="38" t="s">
        <v>23</v>
      </c>
      <c r="N25" s="47" t="s">
        <v>69</v>
      </c>
      <c r="O25" s="38" t="s">
        <v>69</v>
      </c>
    </row>
    <row r="26" spans="1:15" ht="15" customHeight="1" x14ac:dyDescent="0.3">
      <c r="A26" s="43" t="s">
        <v>24</v>
      </c>
      <c r="B26" s="45">
        <v>39.319000000000003</v>
      </c>
      <c r="C26" s="10" t="s">
        <v>8</v>
      </c>
      <c r="D26" s="14"/>
      <c r="E26" s="15" t="s">
        <v>69</v>
      </c>
      <c r="F26" s="46">
        <v>-8.8985332839032658</v>
      </c>
      <c r="G26" s="10" t="s">
        <v>73</v>
      </c>
      <c r="H26" s="14"/>
      <c r="I26" s="15" t="s">
        <v>69</v>
      </c>
      <c r="J26" s="37" t="s">
        <v>24</v>
      </c>
      <c r="K26" s="47" t="s">
        <v>69</v>
      </c>
      <c r="L26" s="38" t="s">
        <v>69</v>
      </c>
      <c r="M26" s="38" t="s">
        <v>24</v>
      </c>
      <c r="N26" s="47" t="s">
        <v>69</v>
      </c>
      <c r="O26" s="38" t="s">
        <v>69</v>
      </c>
    </row>
    <row r="27" spans="1:15" ht="15" customHeight="1" x14ac:dyDescent="0.3">
      <c r="A27" s="43" t="s">
        <v>25</v>
      </c>
      <c r="B27" s="45">
        <v>39.911999999999999</v>
      </c>
      <c r="C27" s="10" t="s">
        <v>8</v>
      </c>
      <c r="D27" s="14"/>
      <c r="E27" s="15" t="s">
        <v>69</v>
      </c>
      <c r="F27" s="46">
        <v>-20.081412549062843</v>
      </c>
      <c r="G27" s="10" t="s">
        <v>73</v>
      </c>
      <c r="H27" s="14"/>
      <c r="I27" s="15" t="s">
        <v>69</v>
      </c>
      <c r="J27" s="37" t="s">
        <v>25</v>
      </c>
      <c r="K27" s="47" t="s">
        <v>69</v>
      </c>
      <c r="L27" s="38" t="s">
        <v>69</v>
      </c>
      <c r="M27" s="38" t="s">
        <v>25</v>
      </c>
      <c r="N27" s="47" t="s">
        <v>69</v>
      </c>
      <c r="O27" s="38" t="s">
        <v>69</v>
      </c>
    </row>
    <row r="28" spans="1:15" ht="15" customHeight="1" x14ac:dyDescent="0.3">
      <c r="A28" s="43" t="s">
        <v>26</v>
      </c>
      <c r="B28" s="45">
        <v>34.311999999999998</v>
      </c>
      <c r="C28" s="10" t="s">
        <v>8</v>
      </c>
      <c r="D28" s="14"/>
      <c r="E28" s="15" t="s">
        <v>69</v>
      </c>
      <c r="F28" s="46">
        <v>-19.957497554796575</v>
      </c>
      <c r="G28" s="10" t="s">
        <v>73</v>
      </c>
      <c r="H28" s="14"/>
      <c r="I28" s="15" t="s">
        <v>69</v>
      </c>
      <c r="J28" s="37" t="s">
        <v>26</v>
      </c>
      <c r="K28" s="47" t="s">
        <v>69</v>
      </c>
      <c r="L28" s="38" t="s">
        <v>69</v>
      </c>
      <c r="M28" s="38" t="s">
        <v>26</v>
      </c>
      <c r="N28" s="47" t="s">
        <v>69</v>
      </c>
      <c r="O28" s="38" t="s">
        <v>69</v>
      </c>
    </row>
    <row r="29" spans="1:15" ht="15" customHeight="1" x14ac:dyDescent="0.3">
      <c r="A29" s="43" t="s">
        <v>27</v>
      </c>
      <c r="B29" s="45">
        <v>51.100999999999999</v>
      </c>
      <c r="C29" s="10" t="s">
        <v>8</v>
      </c>
      <c r="D29" s="14"/>
      <c r="E29" s="15" t="s">
        <v>69</v>
      </c>
      <c r="F29" s="46">
        <v>-30.438191852447325</v>
      </c>
      <c r="G29" s="10" t="s">
        <v>73</v>
      </c>
      <c r="H29" s="14"/>
      <c r="I29" s="15" t="s">
        <v>69</v>
      </c>
      <c r="J29" s="37" t="s">
        <v>27</v>
      </c>
      <c r="K29" s="47" t="s">
        <v>69</v>
      </c>
      <c r="L29" s="38" t="s">
        <v>69</v>
      </c>
      <c r="M29" s="38" t="s">
        <v>27</v>
      </c>
      <c r="N29" s="47" t="s">
        <v>69</v>
      </c>
      <c r="O29" s="38" t="s">
        <v>69</v>
      </c>
    </row>
    <row r="30" spans="1:15" ht="15" customHeight="1" x14ac:dyDescent="0.3">
      <c r="A30" s="43" t="s">
        <v>28</v>
      </c>
      <c r="B30" s="45">
        <v>55.127000000000002</v>
      </c>
      <c r="C30" s="10" t="s">
        <v>8</v>
      </c>
      <c r="D30" s="14"/>
      <c r="E30" s="15" t="s">
        <v>69</v>
      </c>
      <c r="F30" s="46">
        <v>-29.28883538389071</v>
      </c>
      <c r="G30" s="10" t="s">
        <v>73</v>
      </c>
      <c r="H30" s="14"/>
      <c r="I30" s="15" t="s">
        <v>69</v>
      </c>
      <c r="J30" s="37" t="s">
        <v>28</v>
      </c>
      <c r="K30" s="47" t="s">
        <v>69</v>
      </c>
      <c r="L30" s="38" t="s">
        <v>69</v>
      </c>
      <c r="M30" s="38" t="s">
        <v>28</v>
      </c>
      <c r="N30" s="47" t="s">
        <v>69</v>
      </c>
      <c r="O30" s="38" t="s">
        <v>69</v>
      </c>
    </row>
    <row r="31" spans="1:15" ht="15" customHeight="1" x14ac:dyDescent="0.3">
      <c r="A31" s="43" t="s">
        <v>29</v>
      </c>
      <c r="B31" s="45">
        <v>62.988</v>
      </c>
      <c r="C31" s="10" t="s">
        <v>8</v>
      </c>
      <c r="D31" s="14"/>
      <c r="E31" s="15" t="s">
        <v>69</v>
      </c>
      <c r="F31" s="46">
        <v>-38.837473420321324</v>
      </c>
      <c r="G31" s="10" t="s">
        <v>73</v>
      </c>
      <c r="H31" s="14"/>
      <c r="I31" s="15" t="s">
        <v>69</v>
      </c>
      <c r="J31" s="37" t="s">
        <v>29</v>
      </c>
      <c r="K31" s="47" t="s">
        <v>69</v>
      </c>
      <c r="L31" s="38" t="s">
        <v>69</v>
      </c>
      <c r="M31" s="38" t="s">
        <v>29</v>
      </c>
      <c r="N31" s="47" t="s">
        <v>69</v>
      </c>
      <c r="O31" s="38" t="s">
        <v>69</v>
      </c>
    </row>
    <row r="32" spans="1:15" ht="15" customHeight="1" x14ac:dyDescent="0.3">
      <c r="A32" s="43" t="s">
        <v>30</v>
      </c>
      <c r="B32" s="45">
        <v>125.52500000000001</v>
      </c>
      <c r="C32" s="10" t="s">
        <v>8</v>
      </c>
      <c r="D32" s="14"/>
      <c r="E32" s="15" t="s">
        <v>69</v>
      </c>
      <c r="F32" s="46">
        <v>3.0386111637465989</v>
      </c>
      <c r="G32" s="10" t="s">
        <v>73</v>
      </c>
      <c r="H32" s="14"/>
      <c r="I32" s="15" t="s">
        <v>69</v>
      </c>
      <c r="J32" s="37" t="s">
        <v>30</v>
      </c>
      <c r="K32" s="47" t="s">
        <v>69</v>
      </c>
      <c r="L32" s="38" t="s">
        <v>69</v>
      </c>
      <c r="M32" s="38" t="s">
        <v>30</v>
      </c>
      <c r="N32" s="47" t="s">
        <v>69</v>
      </c>
      <c r="O32" s="38" t="s">
        <v>69</v>
      </c>
    </row>
    <row r="33" spans="1:15" ht="15" customHeight="1" x14ac:dyDescent="0.3">
      <c r="A33" s="43" t="s">
        <v>31</v>
      </c>
      <c r="B33" s="45">
        <v>112.416</v>
      </c>
      <c r="C33" s="10" t="s">
        <v>8</v>
      </c>
      <c r="D33" s="14"/>
      <c r="E33" s="15" t="s">
        <v>69</v>
      </c>
      <c r="F33" s="46">
        <v>-9.3241543511656584</v>
      </c>
      <c r="G33" s="10" t="s">
        <v>73</v>
      </c>
      <c r="H33" s="14"/>
      <c r="I33" s="15" t="s">
        <v>69</v>
      </c>
      <c r="J33" s="37" t="s">
        <v>31</v>
      </c>
      <c r="K33" s="47" t="s">
        <v>69</v>
      </c>
      <c r="L33" s="38" t="s">
        <v>69</v>
      </c>
      <c r="M33" s="38" t="s">
        <v>31</v>
      </c>
      <c r="N33" s="47" t="s">
        <v>69</v>
      </c>
      <c r="O33" s="38" t="s">
        <v>69</v>
      </c>
    </row>
    <row r="34" spans="1:15" ht="15" customHeight="1" x14ac:dyDescent="0.3">
      <c r="A34" s="43" t="s">
        <v>32</v>
      </c>
      <c r="B34" s="45">
        <v>77.129000000000005</v>
      </c>
      <c r="C34" s="10" t="s">
        <v>8</v>
      </c>
      <c r="D34" s="14"/>
      <c r="E34" s="15" t="s">
        <v>69</v>
      </c>
      <c r="F34" s="46">
        <v>-32.735108920078453</v>
      </c>
      <c r="G34" s="10" t="s">
        <v>73</v>
      </c>
      <c r="H34" s="14"/>
      <c r="I34" s="15" t="s">
        <v>69</v>
      </c>
      <c r="J34" s="37" t="s">
        <v>32</v>
      </c>
      <c r="K34" s="47" t="s">
        <v>69</v>
      </c>
      <c r="L34" s="38" t="s">
        <v>69</v>
      </c>
      <c r="M34" s="38" t="s">
        <v>32</v>
      </c>
      <c r="N34" s="47" t="s">
        <v>69</v>
      </c>
      <c r="O34" s="38" t="s">
        <v>69</v>
      </c>
    </row>
    <row r="35" spans="1:15" ht="15" customHeight="1" x14ac:dyDescent="0.3">
      <c r="A35" s="43" t="s">
        <v>33</v>
      </c>
      <c r="B35" s="45">
        <v>63.927999999999997</v>
      </c>
      <c r="C35" s="10" t="s">
        <v>8</v>
      </c>
      <c r="D35" s="14"/>
      <c r="E35" s="15" t="s">
        <v>69</v>
      </c>
      <c r="F35" s="46">
        <v>1.1906614666453761</v>
      </c>
      <c r="G35" s="10" t="s">
        <v>73</v>
      </c>
      <c r="H35" s="14"/>
      <c r="I35" s="15" t="s">
        <v>69</v>
      </c>
      <c r="J35" s="37" t="s">
        <v>33</v>
      </c>
      <c r="K35" s="47" t="s">
        <v>69</v>
      </c>
      <c r="L35" s="38" t="s">
        <v>69</v>
      </c>
      <c r="M35" s="38" t="s">
        <v>33</v>
      </c>
      <c r="N35" s="47" t="s">
        <v>69</v>
      </c>
      <c r="O35" s="38" t="s">
        <v>69</v>
      </c>
    </row>
    <row r="36" spans="1:15" ht="15" customHeight="1" x14ac:dyDescent="0.3">
      <c r="A36" s="43" t="s">
        <v>34</v>
      </c>
      <c r="B36" s="45">
        <v>67.489999999999995</v>
      </c>
      <c r="C36" s="10" t="s">
        <v>8</v>
      </c>
      <c r="D36" s="14"/>
      <c r="E36" s="15" t="s">
        <v>69</v>
      </c>
      <c r="F36" s="46">
        <v>7.0469918478378126</v>
      </c>
      <c r="G36" s="10" t="s">
        <v>73</v>
      </c>
      <c r="H36" s="14"/>
      <c r="I36" s="15" t="s">
        <v>69</v>
      </c>
      <c r="J36" s="37" t="s">
        <v>34</v>
      </c>
      <c r="K36" s="47" t="s">
        <v>69</v>
      </c>
      <c r="L36" s="38" t="s">
        <v>69</v>
      </c>
      <c r="M36" s="38" t="s">
        <v>34</v>
      </c>
      <c r="N36" s="47" t="s">
        <v>69</v>
      </c>
      <c r="O36" s="38" t="s">
        <v>69</v>
      </c>
    </row>
    <row r="37" spans="1:15" ht="15" customHeight="1" x14ac:dyDescent="0.3">
      <c r="A37" s="43" t="s">
        <v>35</v>
      </c>
      <c r="B37" s="45">
        <v>159.80500000000001</v>
      </c>
      <c r="C37" s="10" t="s">
        <v>8</v>
      </c>
      <c r="D37" s="14"/>
      <c r="E37" s="15" t="s">
        <v>69</v>
      </c>
      <c r="F37" s="46">
        <v>133.37922643703249</v>
      </c>
      <c r="G37" s="10" t="s">
        <v>73</v>
      </c>
      <c r="H37" s="14"/>
      <c r="I37" s="15" t="s">
        <v>69</v>
      </c>
      <c r="J37" s="37" t="s">
        <v>35</v>
      </c>
      <c r="K37" s="47" t="s">
        <v>69</v>
      </c>
      <c r="L37" s="38" t="s">
        <v>69</v>
      </c>
      <c r="M37" s="38" t="s">
        <v>35</v>
      </c>
      <c r="N37" s="47" t="s">
        <v>69</v>
      </c>
      <c r="O37" s="38" t="s">
        <v>69</v>
      </c>
    </row>
    <row r="38" spans="1:15" ht="15" customHeight="1" x14ac:dyDescent="0.3">
      <c r="A38" s="42" t="s">
        <v>40</v>
      </c>
      <c r="B38" s="45">
        <v>167.36</v>
      </c>
      <c r="C38" s="10" t="s">
        <v>8</v>
      </c>
      <c r="D38" s="14"/>
      <c r="E38" s="15" t="s">
        <v>69</v>
      </c>
      <c r="F38" s="46">
        <v>-205.80125504247485</v>
      </c>
      <c r="G38" s="10" t="s">
        <v>73</v>
      </c>
      <c r="H38" s="14"/>
      <c r="I38" s="15" t="s">
        <v>69</v>
      </c>
      <c r="J38" s="37" t="s">
        <v>40</v>
      </c>
      <c r="K38" s="47" t="s">
        <v>69</v>
      </c>
      <c r="L38" s="38" t="s">
        <v>69</v>
      </c>
      <c r="M38" s="38" t="s">
        <v>40</v>
      </c>
      <c r="N38" s="47" t="s">
        <v>69</v>
      </c>
      <c r="O38" s="38" t="s">
        <v>69</v>
      </c>
    </row>
  </sheetData>
  <sortState ref="A7:G16">
    <sortCondition ref="A7"/>
  </sortState>
  <mergeCells count="7">
    <mergeCell ref="D1:F1"/>
    <mergeCell ref="B4:E4"/>
    <mergeCell ref="F4:I4"/>
    <mergeCell ref="B3:C3"/>
    <mergeCell ref="D3:E3"/>
    <mergeCell ref="F3:G3"/>
    <mergeCell ref="H3:I3"/>
  </mergeCells>
  <conditionalFormatting sqref="B3:C3">
    <cfRule type="expression" dxfId="6" priority="5">
      <formula>IF($B$2&lt;&gt;"",TRUE,FALSE)</formula>
    </cfRule>
  </conditionalFormatting>
  <conditionalFormatting sqref="D3:E3">
    <cfRule type="expression" dxfId="5" priority="3">
      <formula>IF($D$2&lt;&gt;"",TRUE,FALSE)</formula>
    </cfRule>
  </conditionalFormatting>
  <conditionalFormatting sqref="F3:G3">
    <cfRule type="expression" dxfId="4" priority="2">
      <formula>IF($F$2&lt;&gt;"",TRUE,FALSE)</formula>
    </cfRule>
  </conditionalFormatting>
  <conditionalFormatting sqref="H3:I3">
    <cfRule type="expression" dxfId="3" priority="1">
      <formula>IF($H$2&lt;&gt;"",TRUE,FALSE)</formula>
    </cfRule>
  </conditionalFormatting>
  <conditionalFormatting sqref="D6">
    <cfRule type="dataBar" priority="171">
      <dataBar>
        <cfvo type="num" val="0"/>
        <cfvo type="formula" val="$D$6*$D$6/$B$6"/>
        <color theme="5" tint="0.59999389629810485"/>
      </dataBar>
      <extLst>
        <ext xmlns:x14="http://schemas.microsoft.com/office/spreadsheetml/2009/9/main" uri="{B025F937-C7B1-47D3-B67F-A62EFF666E3E}">
          <x14:id>{A7445EB2-5CC7-4AC8-86EB-1F7D0397CDD0}</x14:id>
        </ext>
      </extLst>
    </cfRule>
  </conditionalFormatting>
  <conditionalFormatting sqref="D7">
    <cfRule type="dataBar" priority="172">
      <dataBar>
        <cfvo type="num" val="0"/>
        <cfvo type="formula" val="$D$7*$D$7/$B$7"/>
        <color theme="5" tint="0.59999389629810485"/>
      </dataBar>
      <extLst>
        <ext xmlns:x14="http://schemas.microsoft.com/office/spreadsheetml/2009/9/main" uri="{B025F937-C7B1-47D3-B67F-A62EFF666E3E}">
          <x14:id>{D7417371-B782-4764-B020-35EE31DC3F49}</x14:id>
        </ext>
      </extLst>
    </cfRule>
  </conditionalFormatting>
  <conditionalFormatting sqref="D8">
    <cfRule type="dataBar" priority="173">
      <dataBar>
        <cfvo type="num" val="0"/>
        <cfvo type="formula" val="$D$8*$D$8/$B$8"/>
        <color theme="5" tint="0.59999389629810485"/>
      </dataBar>
      <extLst>
        <ext xmlns:x14="http://schemas.microsoft.com/office/spreadsheetml/2009/9/main" uri="{B025F937-C7B1-47D3-B67F-A62EFF666E3E}">
          <x14:id>{720BA69D-F692-421B-A0C1-548B81BCEAA9}</x14:id>
        </ext>
      </extLst>
    </cfRule>
  </conditionalFormatting>
  <conditionalFormatting sqref="D16">
    <cfRule type="dataBar" priority="174">
      <dataBar>
        <cfvo type="num" val="0"/>
        <cfvo type="formula" val="$D$16*$D$16/$B$16"/>
        <color theme="5" tint="0.59999389629810485"/>
      </dataBar>
      <extLst>
        <ext xmlns:x14="http://schemas.microsoft.com/office/spreadsheetml/2009/9/main" uri="{B025F937-C7B1-47D3-B67F-A62EFF666E3E}">
          <x14:id>{1E4744FB-26C2-48F2-A95D-0BBE29333C94}</x14:id>
        </ext>
      </extLst>
    </cfRule>
  </conditionalFormatting>
  <conditionalFormatting sqref="D17">
    <cfRule type="dataBar" priority="175">
      <dataBar>
        <cfvo type="num" val="0"/>
        <cfvo type="formula" val="$D$17*$D$17/$B$17"/>
        <color theme="5" tint="0.59999389629810485"/>
      </dataBar>
      <extLst>
        <ext xmlns:x14="http://schemas.microsoft.com/office/spreadsheetml/2009/9/main" uri="{B025F937-C7B1-47D3-B67F-A62EFF666E3E}">
          <x14:id>{9487048D-3210-4C45-972E-BFFC7D16D362}</x14:id>
        </ext>
      </extLst>
    </cfRule>
  </conditionalFormatting>
  <conditionalFormatting sqref="D18">
    <cfRule type="dataBar" priority="176">
      <dataBar>
        <cfvo type="num" val="0"/>
        <cfvo type="formula" val="$D$18*$D$18/$B$18"/>
        <color theme="5" tint="0.59999389629810485"/>
      </dataBar>
      <extLst>
        <ext xmlns:x14="http://schemas.microsoft.com/office/spreadsheetml/2009/9/main" uri="{B025F937-C7B1-47D3-B67F-A62EFF666E3E}">
          <x14:id>{33D3AE8B-FA7E-4387-B87B-7DEA60AB0F47}</x14:id>
        </ext>
      </extLst>
    </cfRule>
  </conditionalFormatting>
  <conditionalFormatting sqref="D23">
    <cfRule type="dataBar" priority="177">
      <dataBar>
        <cfvo type="num" val="0"/>
        <cfvo type="formula" val="$D$23*$D$23/$B$23"/>
        <color theme="5" tint="0.59999389629810485"/>
      </dataBar>
      <extLst>
        <ext xmlns:x14="http://schemas.microsoft.com/office/spreadsheetml/2009/9/main" uri="{B025F937-C7B1-47D3-B67F-A62EFF666E3E}">
          <x14:id>{FA9F7586-A8CD-46E5-AD78-06A4533F88DF}</x14:id>
        </ext>
      </extLst>
    </cfRule>
  </conditionalFormatting>
  <conditionalFormatting sqref="D24">
    <cfRule type="dataBar" priority="178">
      <dataBar>
        <cfvo type="num" val="0"/>
        <cfvo type="formula" val="$D$24*$D$24/$B$24"/>
        <color theme="5" tint="0.59999389629810485"/>
      </dataBar>
      <extLst>
        <ext xmlns:x14="http://schemas.microsoft.com/office/spreadsheetml/2009/9/main" uri="{B025F937-C7B1-47D3-B67F-A62EFF666E3E}">
          <x14:id>{FC046F4C-5B08-4DD4-838B-B110057FB655}</x14:id>
        </ext>
      </extLst>
    </cfRule>
  </conditionalFormatting>
  <conditionalFormatting sqref="D25">
    <cfRule type="dataBar" priority="179">
      <dataBar>
        <cfvo type="num" val="0"/>
        <cfvo type="formula" val="$D$25*$D$25/$B$25"/>
        <color theme="5" tint="0.59999389629810485"/>
      </dataBar>
      <extLst>
        <ext xmlns:x14="http://schemas.microsoft.com/office/spreadsheetml/2009/9/main" uri="{B025F937-C7B1-47D3-B67F-A62EFF666E3E}">
          <x14:id>{6DADA71C-8C55-49C3-A21D-2AAAE96CDF6B}</x14:id>
        </ext>
      </extLst>
    </cfRule>
  </conditionalFormatting>
  <conditionalFormatting sqref="D26">
    <cfRule type="dataBar" priority="180">
      <dataBar>
        <cfvo type="num" val="0"/>
        <cfvo type="formula" val="$D$26*$D$26/$B$26"/>
        <color theme="5" tint="0.59999389629810485"/>
      </dataBar>
      <extLst>
        <ext xmlns:x14="http://schemas.microsoft.com/office/spreadsheetml/2009/9/main" uri="{B025F937-C7B1-47D3-B67F-A62EFF666E3E}">
          <x14:id>{8F746CBD-40C0-49C9-85A7-291687F293F5}</x14:id>
        </ext>
      </extLst>
    </cfRule>
  </conditionalFormatting>
  <conditionalFormatting sqref="D27">
    <cfRule type="dataBar" priority="181">
      <dataBar>
        <cfvo type="num" val="0"/>
        <cfvo type="formula" val="$D$27*$D$27/$B$27"/>
        <color theme="5" tint="0.59999389629810485"/>
      </dataBar>
      <extLst>
        <ext xmlns:x14="http://schemas.microsoft.com/office/spreadsheetml/2009/9/main" uri="{B025F937-C7B1-47D3-B67F-A62EFF666E3E}">
          <x14:id>{14FC215C-0193-4F82-9D30-4C9653FB5909}</x14:id>
        </ext>
      </extLst>
    </cfRule>
  </conditionalFormatting>
  <conditionalFormatting sqref="D28">
    <cfRule type="dataBar" priority="182">
      <dataBar>
        <cfvo type="num" val="0"/>
        <cfvo type="formula" val="$D$28*$D$28/$B$28"/>
        <color theme="5" tint="0.59999389629810485"/>
      </dataBar>
      <extLst>
        <ext xmlns:x14="http://schemas.microsoft.com/office/spreadsheetml/2009/9/main" uri="{B025F937-C7B1-47D3-B67F-A62EFF666E3E}">
          <x14:id>{FBD5F065-95A4-40B4-B2C8-27C53BAAB9E5}</x14:id>
        </ext>
      </extLst>
    </cfRule>
  </conditionalFormatting>
  <conditionalFormatting sqref="D29">
    <cfRule type="dataBar" priority="183">
      <dataBar>
        <cfvo type="num" val="0"/>
        <cfvo type="formula" val="$D$29*$D$29/$B$29"/>
        <color theme="5" tint="0.59999389629810485"/>
      </dataBar>
      <extLst>
        <ext xmlns:x14="http://schemas.microsoft.com/office/spreadsheetml/2009/9/main" uri="{B025F937-C7B1-47D3-B67F-A62EFF666E3E}">
          <x14:id>{87E4BD18-6A73-4866-AE84-A224525872A9}</x14:id>
        </ext>
      </extLst>
    </cfRule>
  </conditionalFormatting>
  <conditionalFormatting sqref="D30">
    <cfRule type="dataBar" priority="184">
      <dataBar>
        <cfvo type="num" val="0"/>
        <cfvo type="formula" val="$D$30*$D$30/$B$30"/>
        <color theme="5" tint="0.59999389629810485"/>
      </dataBar>
      <extLst>
        <ext xmlns:x14="http://schemas.microsoft.com/office/spreadsheetml/2009/9/main" uri="{B025F937-C7B1-47D3-B67F-A62EFF666E3E}">
          <x14:id>{39D2E40F-38A1-480A-A08D-CD56305AB38D}</x14:id>
        </ext>
      </extLst>
    </cfRule>
  </conditionalFormatting>
  <conditionalFormatting sqref="D31">
    <cfRule type="dataBar" priority="185">
      <dataBar>
        <cfvo type="num" val="0"/>
        <cfvo type="formula" val="$D$31*$D$31/$B$31"/>
        <color theme="5" tint="0.59999389629810485"/>
      </dataBar>
      <extLst>
        <ext xmlns:x14="http://schemas.microsoft.com/office/spreadsheetml/2009/9/main" uri="{B025F937-C7B1-47D3-B67F-A62EFF666E3E}">
          <x14:id>{5AA99D49-4C56-4FFE-9DEF-1784B30B98C9}</x14:id>
        </ext>
      </extLst>
    </cfRule>
  </conditionalFormatting>
  <conditionalFormatting sqref="D32">
    <cfRule type="dataBar" priority="186">
      <dataBar>
        <cfvo type="num" val="0"/>
        <cfvo type="formula" val="$D$32*$D$32/$B$32"/>
        <color theme="5" tint="0.59999389629810485"/>
      </dataBar>
      <extLst>
        <ext xmlns:x14="http://schemas.microsoft.com/office/spreadsheetml/2009/9/main" uri="{B025F937-C7B1-47D3-B67F-A62EFF666E3E}">
          <x14:id>{334A8429-A142-497B-AEA4-046CE0E5B077}</x14:id>
        </ext>
      </extLst>
    </cfRule>
  </conditionalFormatting>
  <conditionalFormatting sqref="D33">
    <cfRule type="dataBar" priority="187">
      <dataBar>
        <cfvo type="num" val="0"/>
        <cfvo type="formula" val="$D$33*$D$33/$B$33"/>
        <color theme="5" tint="0.59999389629810485"/>
      </dataBar>
      <extLst>
        <ext xmlns:x14="http://schemas.microsoft.com/office/spreadsheetml/2009/9/main" uri="{B025F937-C7B1-47D3-B67F-A62EFF666E3E}">
          <x14:id>{CB01384A-81B0-4879-AEE4-706FB6169859}</x14:id>
        </ext>
      </extLst>
    </cfRule>
  </conditionalFormatting>
  <conditionalFormatting sqref="D34">
    <cfRule type="dataBar" priority="188">
      <dataBar>
        <cfvo type="num" val="0"/>
        <cfvo type="formula" val="$D$34*$D$34/$B$34"/>
        <color theme="5" tint="0.59999389629810485"/>
      </dataBar>
      <extLst>
        <ext xmlns:x14="http://schemas.microsoft.com/office/spreadsheetml/2009/9/main" uri="{B025F937-C7B1-47D3-B67F-A62EFF666E3E}">
          <x14:id>{D8E3F19A-F91E-4657-B133-A5139AB266ED}</x14:id>
        </ext>
      </extLst>
    </cfRule>
  </conditionalFormatting>
  <conditionalFormatting sqref="D35">
    <cfRule type="dataBar" priority="189">
      <dataBar>
        <cfvo type="num" val="0"/>
        <cfvo type="formula" val="$D$35*$D$35/$B$35"/>
        <color theme="5" tint="0.59999389629810485"/>
      </dataBar>
      <extLst>
        <ext xmlns:x14="http://schemas.microsoft.com/office/spreadsheetml/2009/9/main" uri="{B025F937-C7B1-47D3-B67F-A62EFF666E3E}">
          <x14:id>{C4D17458-D748-4F73-9534-0DC864787507}</x14:id>
        </ext>
      </extLst>
    </cfRule>
  </conditionalFormatting>
  <conditionalFormatting sqref="D36">
    <cfRule type="dataBar" priority="190">
      <dataBar>
        <cfvo type="num" val="0"/>
        <cfvo type="formula" val="$D$36*$D$36/$B$36"/>
        <color theme="5" tint="0.59999389629810485"/>
      </dataBar>
      <extLst>
        <ext xmlns:x14="http://schemas.microsoft.com/office/spreadsheetml/2009/9/main" uri="{B025F937-C7B1-47D3-B67F-A62EFF666E3E}">
          <x14:id>{993144E6-38EF-45FE-BD53-BAD3FDB32732}</x14:id>
        </ext>
      </extLst>
    </cfRule>
  </conditionalFormatting>
  <conditionalFormatting sqref="D37">
    <cfRule type="dataBar" priority="191">
      <dataBar>
        <cfvo type="num" val="0"/>
        <cfvo type="formula" val="$D$37*$D$37/$B$37"/>
        <color theme="5" tint="0.59999389629810485"/>
      </dataBar>
      <extLst>
        <ext xmlns:x14="http://schemas.microsoft.com/office/spreadsheetml/2009/9/main" uri="{B025F937-C7B1-47D3-B67F-A62EFF666E3E}">
          <x14:id>{F1589FBF-050E-4B27-8DAA-404B5B4585E0}</x14:id>
        </ext>
      </extLst>
    </cfRule>
  </conditionalFormatting>
  <conditionalFormatting sqref="D38">
    <cfRule type="dataBar" priority="192">
      <dataBar>
        <cfvo type="num" val="0"/>
        <cfvo type="formula" val="$D$38*$D$38/$B$38"/>
        <color theme="5" tint="0.59999389629810485"/>
      </dataBar>
      <extLst>
        <ext xmlns:x14="http://schemas.microsoft.com/office/spreadsheetml/2009/9/main" uri="{B025F937-C7B1-47D3-B67F-A62EFF666E3E}">
          <x14:id>{D9C05C32-411B-4F6C-AABD-AF741BCEBE8E}</x14:id>
        </ext>
      </extLst>
    </cfRule>
  </conditionalFormatting>
  <conditionalFormatting sqref="H6">
    <cfRule type="dataBar" priority="193">
      <dataBar>
        <cfvo type="num" val="0"/>
        <cfvo type="formula" val="$H$6*$H$6/$F$6"/>
        <color theme="5" tint="0.59999389629810485"/>
      </dataBar>
      <extLst>
        <ext xmlns:x14="http://schemas.microsoft.com/office/spreadsheetml/2009/9/main" uri="{B025F937-C7B1-47D3-B67F-A62EFF666E3E}">
          <x14:id>{B5F2179C-54A3-4ECF-A759-915738926D28}</x14:id>
        </ext>
      </extLst>
    </cfRule>
  </conditionalFormatting>
  <conditionalFormatting sqref="H7">
    <cfRule type="dataBar" priority="194">
      <dataBar>
        <cfvo type="num" val="0"/>
        <cfvo type="formula" val="$H$7*$H$7/$F$7"/>
        <color theme="5" tint="0.59999389629810485"/>
      </dataBar>
      <extLst>
        <ext xmlns:x14="http://schemas.microsoft.com/office/spreadsheetml/2009/9/main" uri="{B025F937-C7B1-47D3-B67F-A62EFF666E3E}">
          <x14:id>{AD9ABDEE-9DC9-4DD7-A53B-45B3C9060B0E}</x14:id>
        </ext>
      </extLst>
    </cfRule>
  </conditionalFormatting>
  <conditionalFormatting sqref="H8">
    <cfRule type="dataBar" priority="195">
      <dataBar>
        <cfvo type="num" val="0"/>
        <cfvo type="formula" val="$H$8*$H$8/$F$8"/>
        <color theme="5" tint="0.59999389629810485"/>
      </dataBar>
      <extLst>
        <ext xmlns:x14="http://schemas.microsoft.com/office/spreadsheetml/2009/9/main" uri="{B025F937-C7B1-47D3-B67F-A62EFF666E3E}">
          <x14:id>{D3A5F956-E625-4F81-A8B8-1A410FFE78A1}</x14:id>
        </ext>
      </extLst>
    </cfRule>
  </conditionalFormatting>
  <conditionalFormatting sqref="H16">
    <cfRule type="dataBar" priority="196">
      <dataBar>
        <cfvo type="num" val="0"/>
        <cfvo type="formula" val="$H$16*$H$16/$F$16"/>
        <color theme="5" tint="0.59999389629810485"/>
      </dataBar>
      <extLst>
        <ext xmlns:x14="http://schemas.microsoft.com/office/spreadsheetml/2009/9/main" uri="{B025F937-C7B1-47D3-B67F-A62EFF666E3E}">
          <x14:id>{1733F621-6526-4CE3-A097-49AEAD8BFB6D}</x14:id>
        </ext>
      </extLst>
    </cfRule>
  </conditionalFormatting>
  <conditionalFormatting sqref="H17">
    <cfRule type="dataBar" priority="197">
      <dataBar>
        <cfvo type="num" val="0"/>
        <cfvo type="formula" val="$H$17*$H$17/$F$17"/>
        <color theme="5" tint="0.59999389629810485"/>
      </dataBar>
      <extLst>
        <ext xmlns:x14="http://schemas.microsoft.com/office/spreadsheetml/2009/9/main" uri="{B025F937-C7B1-47D3-B67F-A62EFF666E3E}">
          <x14:id>{2B3505A1-BEEF-4E90-A398-163EB2E63B7C}</x14:id>
        </ext>
      </extLst>
    </cfRule>
  </conditionalFormatting>
  <conditionalFormatting sqref="H18">
    <cfRule type="dataBar" priority="198">
      <dataBar>
        <cfvo type="num" val="0"/>
        <cfvo type="formula" val="$H$18*$H$18/$F$18"/>
        <color theme="5" tint="0.59999389629810485"/>
      </dataBar>
      <extLst>
        <ext xmlns:x14="http://schemas.microsoft.com/office/spreadsheetml/2009/9/main" uri="{B025F937-C7B1-47D3-B67F-A62EFF666E3E}">
          <x14:id>{16A36E13-D26C-4318-8325-32525344E0A5}</x14:id>
        </ext>
      </extLst>
    </cfRule>
  </conditionalFormatting>
  <conditionalFormatting sqref="H23">
    <cfRule type="dataBar" priority="199">
      <dataBar>
        <cfvo type="num" val="0"/>
        <cfvo type="formula" val="$H$23*$H$23/$F$23"/>
        <color theme="5" tint="0.59999389629810485"/>
      </dataBar>
      <extLst>
        <ext xmlns:x14="http://schemas.microsoft.com/office/spreadsheetml/2009/9/main" uri="{B025F937-C7B1-47D3-B67F-A62EFF666E3E}">
          <x14:id>{658AEEB5-3F95-4B74-885D-12D3C1205E5C}</x14:id>
        </ext>
      </extLst>
    </cfRule>
  </conditionalFormatting>
  <conditionalFormatting sqref="H24">
    <cfRule type="dataBar" priority="200">
      <dataBar>
        <cfvo type="num" val="0"/>
        <cfvo type="formula" val="$H$24*$H$24/$F$24"/>
        <color theme="5" tint="0.59999389629810485"/>
      </dataBar>
      <extLst>
        <ext xmlns:x14="http://schemas.microsoft.com/office/spreadsheetml/2009/9/main" uri="{B025F937-C7B1-47D3-B67F-A62EFF666E3E}">
          <x14:id>{C0C8012C-9291-400A-89D9-B38FE153CBE5}</x14:id>
        </ext>
      </extLst>
    </cfRule>
  </conditionalFormatting>
  <conditionalFormatting sqref="H25">
    <cfRule type="dataBar" priority="201">
      <dataBar>
        <cfvo type="num" val="0"/>
        <cfvo type="formula" val="$H$25*$H$25/$F$25"/>
        <color theme="5" tint="0.59999389629810485"/>
      </dataBar>
      <extLst>
        <ext xmlns:x14="http://schemas.microsoft.com/office/spreadsheetml/2009/9/main" uri="{B025F937-C7B1-47D3-B67F-A62EFF666E3E}">
          <x14:id>{7476FBB2-0217-4B32-B5AD-0CFEE9BB4DD8}</x14:id>
        </ext>
      </extLst>
    </cfRule>
  </conditionalFormatting>
  <conditionalFormatting sqref="H26">
    <cfRule type="dataBar" priority="202">
      <dataBar>
        <cfvo type="num" val="0"/>
        <cfvo type="formula" val="$H$26*$H$26/$F$26"/>
        <color theme="5" tint="0.59999389629810485"/>
      </dataBar>
      <extLst>
        <ext xmlns:x14="http://schemas.microsoft.com/office/spreadsheetml/2009/9/main" uri="{B025F937-C7B1-47D3-B67F-A62EFF666E3E}">
          <x14:id>{D1831936-FED5-41C3-913E-32B5441A0E2D}</x14:id>
        </ext>
      </extLst>
    </cfRule>
  </conditionalFormatting>
  <conditionalFormatting sqref="H27">
    <cfRule type="dataBar" priority="203">
      <dataBar>
        <cfvo type="num" val="0"/>
        <cfvo type="formula" val="$H$27*$H$27/$F$27"/>
        <color theme="5" tint="0.59999389629810485"/>
      </dataBar>
      <extLst>
        <ext xmlns:x14="http://schemas.microsoft.com/office/spreadsheetml/2009/9/main" uri="{B025F937-C7B1-47D3-B67F-A62EFF666E3E}">
          <x14:id>{94F28D8A-E368-4121-A348-1A1FF783A47C}</x14:id>
        </ext>
      </extLst>
    </cfRule>
  </conditionalFormatting>
  <conditionalFormatting sqref="H28">
    <cfRule type="dataBar" priority="204">
      <dataBar>
        <cfvo type="num" val="0"/>
        <cfvo type="formula" val="$H$28*$H$28/$F$28"/>
        <color theme="5" tint="0.59999389629810485"/>
      </dataBar>
      <extLst>
        <ext xmlns:x14="http://schemas.microsoft.com/office/spreadsheetml/2009/9/main" uri="{B025F937-C7B1-47D3-B67F-A62EFF666E3E}">
          <x14:id>{694F12DB-0CEC-486E-B1DC-8848B2AD6CF0}</x14:id>
        </ext>
      </extLst>
    </cfRule>
  </conditionalFormatting>
  <conditionalFormatting sqref="H29">
    <cfRule type="dataBar" priority="205">
      <dataBar>
        <cfvo type="num" val="0"/>
        <cfvo type="formula" val="$H$29*$H$29/$F$29"/>
        <color theme="5" tint="0.59999389629810485"/>
      </dataBar>
      <extLst>
        <ext xmlns:x14="http://schemas.microsoft.com/office/spreadsheetml/2009/9/main" uri="{B025F937-C7B1-47D3-B67F-A62EFF666E3E}">
          <x14:id>{1C14CF7A-423F-47EC-9455-FE85857ABE1A}</x14:id>
        </ext>
      </extLst>
    </cfRule>
  </conditionalFormatting>
  <conditionalFormatting sqref="H30">
    <cfRule type="dataBar" priority="206">
      <dataBar>
        <cfvo type="num" val="0"/>
        <cfvo type="formula" val="$H$30*$H$30/$F$30"/>
        <color theme="5" tint="0.59999389629810485"/>
      </dataBar>
      <extLst>
        <ext xmlns:x14="http://schemas.microsoft.com/office/spreadsheetml/2009/9/main" uri="{B025F937-C7B1-47D3-B67F-A62EFF666E3E}">
          <x14:id>{D6A6F124-FCF6-4232-8BC6-767E0FF69958}</x14:id>
        </ext>
      </extLst>
    </cfRule>
  </conditionalFormatting>
  <conditionalFormatting sqref="H31">
    <cfRule type="dataBar" priority="207">
      <dataBar>
        <cfvo type="num" val="0"/>
        <cfvo type="formula" val="$H$31*$H$31/$F$31"/>
        <color theme="5" tint="0.59999389629810485"/>
      </dataBar>
      <extLst>
        <ext xmlns:x14="http://schemas.microsoft.com/office/spreadsheetml/2009/9/main" uri="{B025F937-C7B1-47D3-B67F-A62EFF666E3E}">
          <x14:id>{67D6295F-6D1B-4C35-9A67-3044ED6BE59A}</x14:id>
        </ext>
      </extLst>
    </cfRule>
  </conditionalFormatting>
  <conditionalFormatting sqref="H32">
    <cfRule type="dataBar" priority="208">
      <dataBar>
        <cfvo type="num" val="0"/>
        <cfvo type="formula" val="$H$32*$H$32/$F$32"/>
        <color theme="5" tint="0.59999389629810485"/>
      </dataBar>
      <extLst>
        <ext xmlns:x14="http://schemas.microsoft.com/office/spreadsheetml/2009/9/main" uri="{B025F937-C7B1-47D3-B67F-A62EFF666E3E}">
          <x14:id>{4DC7D5E1-9CCF-4726-BF3A-E96E9815D90B}</x14:id>
        </ext>
      </extLst>
    </cfRule>
  </conditionalFormatting>
  <conditionalFormatting sqref="H33">
    <cfRule type="dataBar" priority="209">
      <dataBar>
        <cfvo type="num" val="0"/>
        <cfvo type="formula" val="$H$33*$H$33/$F$33"/>
        <color theme="5" tint="0.59999389629810485"/>
      </dataBar>
      <extLst>
        <ext xmlns:x14="http://schemas.microsoft.com/office/spreadsheetml/2009/9/main" uri="{B025F937-C7B1-47D3-B67F-A62EFF666E3E}">
          <x14:id>{E90DACF6-ECA8-43F8-B84B-F35C36184A24}</x14:id>
        </ext>
      </extLst>
    </cfRule>
  </conditionalFormatting>
  <conditionalFormatting sqref="H34">
    <cfRule type="dataBar" priority="210">
      <dataBar>
        <cfvo type="num" val="0"/>
        <cfvo type="formula" val="$H$34*$H$34/$F$34"/>
        <color theme="5" tint="0.59999389629810485"/>
      </dataBar>
      <extLst>
        <ext xmlns:x14="http://schemas.microsoft.com/office/spreadsheetml/2009/9/main" uri="{B025F937-C7B1-47D3-B67F-A62EFF666E3E}">
          <x14:id>{1A8E544B-69EC-468E-BE95-5387F7105280}</x14:id>
        </ext>
      </extLst>
    </cfRule>
  </conditionalFormatting>
  <conditionalFormatting sqref="H35">
    <cfRule type="dataBar" priority="211">
      <dataBar>
        <cfvo type="num" val="0"/>
        <cfvo type="formula" val="$H$35*$H$35/$F$35"/>
        <color theme="5" tint="0.59999389629810485"/>
      </dataBar>
      <extLst>
        <ext xmlns:x14="http://schemas.microsoft.com/office/spreadsheetml/2009/9/main" uri="{B025F937-C7B1-47D3-B67F-A62EFF666E3E}">
          <x14:id>{159D251D-E50E-4735-8385-60281EE516A2}</x14:id>
        </ext>
      </extLst>
    </cfRule>
  </conditionalFormatting>
  <conditionalFormatting sqref="H36">
    <cfRule type="dataBar" priority="212">
      <dataBar>
        <cfvo type="num" val="0"/>
        <cfvo type="formula" val="$H$36*$H$36/$F$36"/>
        <color theme="5" tint="0.59999389629810485"/>
      </dataBar>
      <extLst>
        <ext xmlns:x14="http://schemas.microsoft.com/office/spreadsheetml/2009/9/main" uri="{B025F937-C7B1-47D3-B67F-A62EFF666E3E}">
          <x14:id>{08EAE02E-26CB-4A10-B1BF-30821B8B1878}</x14:id>
        </ext>
      </extLst>
    </cfRule>
  </conditionalFormatting>
  <conditionalFormatting sqref="H37">
    <cfRule type="dataBar" priority="213">
      <dataBar>
        <cfvo type="num" val="0"/>
        <cfvo type="formula" val="$H$37*$H$37/$F$37"/>
        <color theme="5" tint="0.59999389629810485"/>
      </dataBar>
      <extLst>
        <ext xmlns:x14="http://schemas.microsoft.com/office/spreadsheetml/2009/9/main" uri="{B025F937-C7B1-47D3-B67F-A62EFF666E3E}">
          <x14:id>{8EA6DBC1-4DE6-403C-801C-5CF63A72B7BA}</x14:id>
        </ext>
      </extLst>
    </cfRule>
  </conditionalFormatting>
  <conditionalFormatting sqref="H38">
    <cfRule type="dataBar" priority="214">
      <dataBar>
        <cfvo type="num" val="0"/>
        <cfvo type="formula" val="$H$38*$H$38/$F$38"/>
        <color theme="5" tint="0.59999389629810485"/>
      </dataBar>
      <extLst>
        <ext xmlns:x14="http://schemas.microsoft.com/office/spreadsheetml/2009/9/main" uri="{B025F937-C7B1-47D3-B67F-A62EFF666E3E}">
          <x14:id>{7A0DF7A4-11B4-4F12-A43E-EF7F7062F451}</x14:id>
        </ext>
      </extLst>
    </cfRule>
  </conditionalFormatting>
  <conditionalFormatting sqref="D9">
    <cfRule type="dataBar" priority="215">
      <dataBar>
        <cfvo type="num" val="0"/>
        <cfvo type="formula" val="$D$9*$D$9/$B$9"/>
        <color theme="5" tint="0.59999389629810485"/>
      </dataBar>
      <extLst>
        <ext xmlns:x14="http://schemas.microsoft.com/office/spreadsheetml/2009/9/main" uri="{B025F937-C7B1-47D3-B67F-A62EFF666E3E}">
          <x14:id>{C21766A3-434F-4DBF-AD69-BA6805B4AF1F}</x14:id>
        </ext>
      </extLst>
    </cfRule>
  </conditionalFormatting>
  <conditionalFormatting sqref="H9">
    <cfRule type="dataBar" priority="216">
      <dataBar>
        <cfvo type="num" val="0"/>
        <cfvo type="formula" val="$H$9*$H$9/$F$9"/>
        <color theme="5" tint="0.59999389629810485"/>
      </dataBar>
      <extLst>
        <ext xmlns:x14="http://schemas.microsoft.com/office/spreadsheetml/2009/9/main" uri="{B025F937-C7B1-47D3-B67F-A62EFF666E3E}">
          <x14:id>{F6EFEE73-F378-4750-9A8D-5323A9FE44D3}</x14:id>
        </ext>
      </extLst>
    </cfRule>
  </conditionalFormatting>
  <conditionalFormatting sqref="D10">
    <cfRule type="dataBar" priority="217">
      <dataBar>
        <cfvo type="num" val="0"/>
        <cfvo type="formula" val="$D$10*$D$10/$B$10"/>
        <color theme="5" tint="0.59999389629810485"/>
      </dataBar>
      <extLst>
        <ext xmlns:x14="http://schemas.microsoft.com/office/spreadsheetml/2009/9/main" uri="{B025F937-C7B1-47D3-B67F-A62EFF666E3E}">
          <x14:id>{1AE9A89C-5932-4B89-A97C-846A263A5FD3}</x14:id>
        </ext>
      </extLst>
    </cfRule>
  </conditionalFormatting>
  <conditionalFormatting sqref="H10">
    <cfRule type="dataBar" priority="218">
      <dataBar>
        <cfvo type="num" val="0"/>
        <cfvo type="formula" val="$H$10*$H$10/$F$10"/>
        <color theme="5" tint="0.59999389629810485"/>
      </dataBar>
      <extLst>
        <ext xmlns:x14="http://schemas.microsoft.com/office/spreadsheetml/2009/9/main" uri="{B025F937-C7B1-47D3-B67F-A62EFF666E3E}">
          <x14:id>{3DCFEE77-D1DE-4499-B382-1F76E21068A5}</x14:id>
        </ext>
      </extLst>
    </cfRule>
  </conditionalFormatting>
  <conditionalFormatting sqref="D11">
    <cfRule type="dataBar" priority="219">
      <dataBar>
        <cfvo type="num" val="0"/>
        <cfvo type="formula" val="$D$11*$D$11/$B$11"/>
        <color theme="5" tint="0.59999389629810485"/>
      </dataBar>
      <extLst>
        <ext xmlns:x14="http://schemas.microsoft.com/office/spreadsheetml/2009/9/main" uri="{B025F937-C7B1-47D3-B67F-A62EFF666E3E}">
          <x14:id>{D2B8DFA2-B712-4003-9D56-8A8198F68A93}</x14:id>
        </ext>
      </extLst>
    </cfRule>
  </conditionalFormatting>
  <conditionalFormatting sqref="H11">
    <cfRule type="dataBar" priority="220">
      <dataBar>
        <cfvo type="num" val="0"/>
        <cfvo type="formula" val="$H$11*$H$11/$F$11"/>
        <color theme="5" tint="0.59999389629810485"/>
      </dataBar>
      <extLst>
        <ext xmlns:x14="http://schemas.microsoft.com/office/spreadsheetml/2009/9/main" uri="{B025F937-C7B1-47D3-B67F-A62EFF666E3E}">
          <x14:id>{DD82F822-B4EB-4C66-837F-93F2FC765128}</x14:id>
        </ext>
      </extLst>
    </cfRule>
  </conditionalFormatting>
  <conditionalFormatting sqref="D12">
    <cfRule type="dataBar" priority="221">
      <dataBar>
        <cfvo type="num" val="0"/>
        <cfvo type="formula" val="$D$12*$D$12/$B$12"/>
        <color theme="5" tint="0.59999389629810485"/>
      </dataBar>
      <extLst>
        <ext xmlns:x14="http://schemas.microsoft.com/office/spreadsheetml/2009/9/main" uri="{B025F937-C7B1-47D3-B67F-A62EFF666E3E}">
          <x14:id>{7ECC9854-8842-41B9-BFE9-8D7B2E8D5DC4}</x14:id>
        </ext>
      </extLst>
    </cfRule>
  </conditionalFormatting>
  <conditionalFormatting sqref="H12">
    <cfRule type="dataBar" priority="222">
      <dataBar>
        <cfvo type="num" val="0"/>
        <cfvo type="formula" val="$H$12*$H$12/$F$12"/>
        <color theme="5" tint="0.59999389629810485"/>
      </dataBar>
      <extLst>
        <ext xmlns:x14="http://schemas.microsoft.com/office/spreadsheetml/2009/9/main" uri="{B025F937-C7B1-47D3-B67F-A62EFF666E3E}">
          <x14:id>{90A4FC10-2E88-45C6-8EB7-A4BF926D2D46}</x14:id>
        </ext>
      </extLst>
    </cfRule>
  </conditionalFormatting>
  <conditionalFormatting sqref="D13">
    <cfRule type="dataBar" priority="223">
      <dataBar>
        <cfvo type="num" val="0"/>
        <cfvo type="formula" val="$D$13*$D$13/$B$13"/>
        <color theme="5" tint="0.59999389629810485"/>
      </dataBar>
      <extLst>
        <ext xmlns:x14="http://schemas.microsoft.com/office/spreadsheetml/2009/9/main" uri="{B025F937-C7B1-47D3-B67F-A62EFF666E3E}">
          <x14:id>{9E0FFCF5-C264-4CA8-91D6-CA1F9C389E43}</x14:id>
        </ext>
      </extLst>
    </cfRule>
  </conditionalFormatting>
  <conditionalFormatting sqref="H13">
    <cfRule type="dataBar" priority="224">
      <dataBar>
        <cfvo type="num" val="0"/>
        <cfvo type="formula" val="$H$13*$H$13/$F$13"/>
        <color theme="5" tint="0.59999389629810485"/>
      </dataBar>
      <extLst>
        <ext xmlns:x14="http://schemas.microsoft.com/office/spreadsheetml/2009/9/main" uri="{B025F937-C7B1-47D3-B67F-A62EFF666E3E}">
          <x14:id>{AF296F2F-7742-40E6-83B0-BF15470948EC}</x14:id>
        </ext>
      </extLst>
    </cfRule>
  </conditionalFormatting>
  <conditionalFormatting sqref="D14">
    <cfRule type="dataBar" priority="225">
      <dataBar>
        <cfvo type="num" val="0"/>
        <cfvo type="formula" val="$D$14*$D$14/$B$14"/>
        <color theme="5" tint="0.59999389629810485"/>
      </dataBar>
      <extLst>
        <ext xmlns:x14="http://schemas.microsoft.com/office/spreadsheetml/2009/9/main" uri="{B025F937-C7B1-47D3-B67F-A62EFF666E3E}">
          <x14:id>{C1390BCD-1246-45A2-85CC-9AD0268F8185}</x14:id>
        </ext>
      </extLst>
    </cfRule>
  </conditionalFormatting>
  <conditionalFormatting sqref="H14">
    <cfRule type="dataBar" priority="226">
      <dataBar>
        <cfvo type="num" val="0"/>
        <cfvo type="formula" val="$H$14*$H$14/$F$14"/>
        <color theme="5" tint="0.59999389629810485"/>
      </dataBar>
      <extLst>
        <ext xmlns:x14="http://schemas.microsoft.com/office/spreadsheetml/2009/9/main" uri="{B025F937-C7B1-47D3-B67F-A62EFF666E3E}">
          <x14:id>{57CD69DB-FDB8-40E1-8697-0CFDB4DFB157}</x14:id>
        </ext>
      </extLst>
    </cfRule>
  </conditionalFormatting>
  <conditionalFormatting sqref="D15">
    <cfRule type="dataBar" priority="227">
      <dataBar>
        <cfvo type="num" val="0"/>
        <cfvo type="formula" val="$D$15*$D$15/$B$15"/>
        <color theme="5" tint="0.59999389629810485"/>
      </dataBar>
      <extLst>
        <ext xmlns:x14="http://schemas.microsoft.com/office/spreadsheetml/2009/9/main" uri="{B025F937-C7B1-47D3-B67F-A62EFF666E3E}">
          <x14:id>{2B10518E-9220-441E-B8C3-DF11E36BF734}</x14:id>
        </ext>
      </extLst>
    </cfRule>
  </conditionalFormatting>
  <conditionalFormatting sqref="H15">
    <cfRule type="dataBar" priority="228">
      <dataBar>
        <cfvo type="num" val="0"/>
        <cfvo type="formula" val="$H$15*$H$15/$F$15"/>
        <color theme="5" tint="0.59999389629810485"/>
      </dataBar>
      <extLst>
        <ext xmlns:x14="http://schemas.microsoft.com/office/spreadsheetml/2009/9/main" uri="{B025F937-C7B1-47D3-B67F-A62EFF666E3E}">
          <x14:id>{D1DD59F8-D2D7-4B25-B49A-B67130750B4E}</x14:id>
        </ext>
      </extLst>
    </cfRule>
  </conditionalFormatting>
  <conditionalFormatting sqref="D19">
    <cfRule type="dataBar" priority="229">
      <dataBar>
        <cfvo type="num" val="0"/>
        <cfvo type="formula" val="$D$19*$D$19/$B$19"/>
        <color theme="5" tint="0.59999389629810485"/>
      </dataBar>
      <extLst>
        <ext xmlns:x14="http://schemas.microsoft.com/office/spreadsheetml/2009/9/main" uri="{B025F937-C7B1-47D3-B67F-A62EFF666E3E}">
          <x14:id>{6B4082E2-B57E-4AEE-AAD6-4002FE1A840D}</x14:id>
        </ext>
      </extLst>
    </cfRule>
  </conditionalFormatting>
  <conditionalFormatting sqref="H19">
    <cfRule type="dataBar" priority="230">
      <dataBar>
        <cfvo type="num" val="0"/>
        <cfvo type="formula" val="$H$19*$H$19/$F$19"/>
        <color theme="5" tint="0.59999389629810485"/>
      </dataBar>
      <extLst>
        <ext xmlns:x14="http://schemas.microsoft.com/office/spreadsheetml/2009/9/main" uri="{B025F937-C7B1-47D3-B67F-A62EFF666E3E}">
          <x14:id>{2700B134-EF19-430D-9A0C-96DDD799D7AE}</x14:id>
        </ext>
      </extLst>
    </cfRule>
  </conditionalFormatting>
  <conditionalFormatting sqref="D20">
    <cfRule type="dataBar" priority="231">
      <dataBar>
        <cfvo type="num" val="0"/>
        <cfvo type="formula" val="$D$20*$D$20/$B$20"/>
        <color theme="5" tint="0.59999389629810485"/>
      </dataBar>
      <extLst>
        <ext xmlns:x14="http://schemas.microsoft.com/office/spreadsheetml/2009/9/main" uri="{B025F937-C7B1-47D3-B67F-A62EFF666E3E}">
          <x14:id>{D6DDDEBC-6305-464C-89DD-B2642C2E47E3}</x14:id>
        </ext>
      </extLst>
    </cfRule>
  </conditionalFormatting>
  <conditionalFormatting sqref="H20">
    <cfRule type="dataBar" priority="232">
      <dataBar>
        <cfvo type="num" val="0"/>
        <cfvo type="formula" val="$H$20*$H$20/$F$20"/>
        <color theme="5" tint="0.59999389629810485"/>
      </dataBar>
      <extLst>
        <ext xmlns:x14="http://schemas.microsoft.com/office/spreadsheetml/2009/9/main" uri="{B025F937-C7B1-47D3-B67F-A62EFF666E3E}">
          <x14:id>{DF1035B5-3605-4A05-A4A2-9D0F794A5D14}</x14:id>
        </ext>
      </extLst>
    </cfRule>
  </conditionalFormatting>
  <conditionalFormatting sqref="D21">
    <cfRule type="dataBar" priority="233">
      <dataBar>
        <cfvo type="num" val="0"/>
        <cfvo type="formula" val="$D$21*$D$21/$B$21"/>
        <color theme="5" tint="0.59999389629810485"/>
      </dataBar>
      <extLst>
        <ext xmlns:x14="http://schemas.microsoft.com/office/spreadsheetml/2009/9/main" uri="{B025F937-C7B1-47D3-B67F-A62EFF666E3E}">
          <x14:id>{56E2D972-7816-483C-8023-38FA361717E4}</x14:id>
        </ext>
      </extLst>
    </cfRule>
  </conditionalFormatting>
  <conditionalFormatting sqref="H21">
    <cfRule type="dataBar" priority="234">
      <dataBar>
        <cfvo type="num" val="0"/>
        <cfvo type="formula" val="$H$21*$H$21/$F$21"/>
        <color theme="5" tint="0.59999389629810485"/>
      </dataBar>
      <extLst>
        <ext xmlns:x14="http://schemas.microsoft.com/office/spreadsheetml/2009/9/main" uri="{B025F937-C7B1-47D3-B67F-A62EFF666E3E}">
          <x14:id>{86271857-FD20-4A3D-836E-2BBE85F2536E}</x14:id>
        </ext>
      </extLst>
    </cfRule>
  </conditionalFormatting>
  <conditionalFormatting sqref="D22">
    <cfRule type="dataBar" priority="235">
      <dataBar>
        <cfvo type="num" val="0"/>
        <cfvo type="formula" val="$D$22*$D$22/$B$22"/>
        <color theme="5" tint="0.59999389629810485"/>
      </dataBar>
      <extLst>
        <ext xmlns:x14="http://schemas.microsoft.com/office/spreadsheetml/2009/9/main" uri="{B025F937-C7B1-47D3-B67F-A62EFF666E3E}">
          <x14:id>{ED332C07-5AF2-4666-8745-D48958F2C3CE}</x14:id>
        </ext>
      </extLst>
    </cfRule>
  </conditionalFormatting>
  <conditionalFormatting sqref="H22">
    <cfRule type="dataBar" priority="236">
      <dataBar>
        <cfvo type="num" val="0"/>
        <cfvo type="formula" val="$H$22*$H$22/$F$22"/>
        <color theme="5" tint="0.59999389629810485"/>
      </dataBar>
      <extLst>
        <ext xmlns:x14="http://schemas.microsoft.com/office/spreadsheetml/2009/9/main" uri="{B025F937-C7B1-47D3-B67F-A62EFF666E3E}">
          <x14:id>{51013E3B-A756-46BD-9E6E-75F4D8D04C68}</x14:id>
        </ext>
      </extLst>
    </cfRule>
  </conditionalFormatting>
  <conditionalFormatting sqref="E6:E38">
    <cfRule type="expression" dxfId="2" priority="11">
      <formula>IF(INDEX(#REF!,4,ROW(A6)-5)="yes",TRUE,FALSE)</formula>
    </cfRule>
  </conditionalFormatting>
  <conditionalFormatting sqref="I6:I38">
    <cfRule type="expression" dxfId="1" priority="10">
      <formula>IF(INDEX(#REF!,14,ROW(A6)-5)="yes",TRUE,FALSE)</formula>
    </cfRule>
  </conditionalFormatting>
  <dataValidations count="3">
    <dataValidation type="decimal" operator="greaterThanOrEqual" allowBlank="1" showInputMessage="1" showErrorMessage="1" errorTitle="Critères" error="Nombres positifs ou nuls uniquement !" sqref="D6:D38 H6:H38">
      <formula1>0</formula1>
    </dataValidation>
    <dataValidation type="list" showInputMessage="1" showErrorMessage="1" sqref="G2 C2 E2 I2">
      <formula1>"Measure,Rate"</formula1>
    </dataValidation>
    <dataValidation type="list" allowBlank="1" showInputMessage="1" showErrorMessage="1" sqref="B2 H2 F2 D2">
      <formula1>$A$6:$A$1011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445EB2-5CC7-4AC8-86EB-1F7D0397CDD0}">
            <x14:dataBar minLength="0" maxLength="100" gradient="0" negativeBarColorSameAsPositive="1">
              <x14:cfvo type="num">
                <xm:f>0</xm:f>
              </x14:cfvo>
              <x14:cfvo type="formula">
                <xm:f>$D$6*$D$6/$B$6</xm:f>
              </x14:cfvo>
              <x14:axisColor theme="0"/>
            </x14:dataBar>
          </x14:cfRule>
          <xm:sqref>D6</xm:sqref>
        </x14:conditionalFormatting>
        <x14:conditionalFormatting xmlns:xm="http://schemas.microsoft.com/office/excel/2006/main">
          <x14:cfRule type="dataBar" id="{D7417371-B782-4764-B020-35EE31DC3F49}">
            <x14:dataBar minLength="0" maxLength="100" gradient="0" negativeBarColorSameAsPositive="1">
              <x14:cfvo type="num">
                <xm:f>0</xm:f>
              </x14:cfvo>
              <x14:cfvo type="formula">
                <xm:f>$D$7*$D$7/$B$7</xm:f>
              </x14:cfvo>
              <x14:axisColor theme="0"/>
            </x14:dataBar>
          </x14:cfRule>
          <xm:sqref>D7</xm:sqref>
        </x14:conditionalFormatting>
        <x14:conditionalFormatting xmlns:xm="http://schemas.microsoft.com/office/excel/2006/main">
          <x14:cfRule type="dataBar" id="{720BA69D-F692-421B-A0C1-548B81BCEAA9}">
            <x14:dataBar minLength="0" maxLength="100" gradient="0" negativeBarColorSameAsPositive="1">
              <x14:cfvo type="num">
                <xm:f>0</xm:f>
              </x14:cfvo>
              <x14:cfvo type="formula">
                <xm:f>$D$8*$D$8/$B$8</xm:f>
              </x14:cfvo>
              <x14:axisColor theme="0"/>
            </x14:dataBar>
          </x14:cfRule>
          <xm:sqref>D8</xm:sqref>
        </x14:conditionalFormatting>
        <x14:conditionalFormatting xmlns:xm="http://schemas.microsoft.com/office/excel/2006/main">
          <x14:cfRule type="dataBar" id="{1E4744FB-26C2-48F2-A95D-0BBE29333C94}">
            <x14:dataBar minLength="0" maxLength="100" gradient="0" negativeBarColorSameAsPositive="1">
              <x14:cfvo type="num">
                <xm:f>0</xm:f>
              </x14:cfvo>
              <x14:cfvo type="formula">
                <xm:f>$D$16*$D$16/$B$16</xm:f>
              </x14:cfvo>
              <x14:axisColor theme="0"/>
            </x14:dataBar>
          </x14:cfRule>
          <xm:sqref>D16</xm:sqref>
        </x14:conditionalFormatting>
        <x14:conditionalFormatting xmlns:xm="http://schemas.microsoft.com/office/excel/2006/main">
          <x14:cfRule type="dataBar" id="{9487048D-3210-4C45-972E-BFFC7D16D362}">
            <x14:dataBar minLength="0" maxLength="100" gradient="0" negativeBarColorSameAsPositive="1">
              <x14:cfvo type="num">
                <xm:f>0</xm:f>
              </x14:cfvo>
              <x14:cfvo type="formula">
                <xm:f>$D$17*$D$17/$B$17</xm:f>
              </x14:cfvo>
              <x14:axisColor theme="0"/>
            </x14:dataBar>
          </x14:cfRule>
          <xm:sqref>D17</xm:sqref>
        </x14:conditionalFormatting>
        <x14:conditionalFormatting xmlns:xm="http://schemas.microsoft.com/office/excel/2006/main">
          <x14:cfRule type="dataBar" id="{33D3AE8B-FA7E-4387-B87B-7DEA60AB0F47}">
            <x14:dataBar minLength="0" maxLength="100" gradient="0" negativeBarColorSameAsPositive="1">
              <x14:cfvo type="num">
                <xm:f>0</xm:f>
              </x14:cfvo>
              <x14:cfvo type="formula">
                <xm:f>$D$18*$D$18/$B$18</xm:f>
              </x14:cfvo>
              <x14:axisColor theme="0"/>
            </x14:dataBar>
          </x14:cfRule>
          <xm:sqref>D18</xm:sqref>
        </x14:conditionalFormatting>
        <x14:conditionalFormatting xmlns:xm="http://schemas.microsoft.com/office/excel/2006/main">
          <x14:cfRule type="dataBar" id="{FA9F7586-A8CD-46E5-AD78-06A4533F88DF}">
            <x14:dataBar minLength="0" maxLength="100" gradient="0" negativeBarColorSameAsPositive="1">
              <x14:cfvo type="num">
                <xm:f>0</xm:f>
              </x14:cfvo>
              <x14:cfvo type="formula">
                <xm:f>$D$23*$D$23/$B$23</xm:f>
              </x14:cfvo>
              <x14:axisColor theme="0"/>
            </x14:dataBar>
          </x14:cfRule>
          <xm:sqref>D23</xm:sqref>
        </x14:conditionalFormatting>
        <x14:conditionalFormatting xmlns:xm="http://schemas.microsoft.com/office/excel/2006/main">
          <x14:cfRule type="dataBar" id="{FC046F4C-5B08-4DD4-838B-B110057FB655}">
            <x14:dataBar minLength="0" maxLength="100" gradient="0" negativeBarColorSameAsPositive="1">
              <x14:cfvo type="num">
                <xm:f>0</xm:f>
              </x14:cfvo>
              <x14:cfvo type="formula">
                <xm:f>$D$24*$D$24/$B$24</xm:f>
              </x14:cfvo>
              <x14:axisColor theme="0"/>
            </x14:dataBar>
          </x14:cfRule>
          <xm:sqref>D24</xm:sqref>
        </x14:conditionalFormatting>
        <x14:conditionalFormatting xmlns:xm="http://schemas.microsoft.com/office/excel/2006/main">
          <x14:cfRule type="dataBar" id="{6DADA71C-8C55-49C3-A21D-2AAAE96CDF6B}">
            <x14:dataBar minLength="0" maxLength="100" gradient="0" negativeBarColorSameAsPositive="1">
              <x14:cfvo type="num">
                <xm:f>0</xm:f>
              </x14:cfvo>
              <x14:cfvo type="formula">
                <xm:f>$D$25*$D$25/$B$25</xm:f>
              </x14:cfvo>
              <x14:axisColor theme="0"/>
            </x14:dataBar>
          </x14:cfRule>
          <xm:sqref>D25</xm:sqref>
        </x14:conditionalFormatting>
        <x14:conditionalFormatting xmlns:xm="http://schemas.microsoft.com/office/excel/2006/main">
          <x14:cfRule type="dataBar" id="{8F746CBD-40C0-49C9-85A7-291687F293F5}">
            <x14:dataBar minLength="0" maxLength="100" gradient="0" negativeBarColorSameAsPositive="1">
              <x14:cfvo type="num">
                <xm:f>0</xm:f>
              </x14:cfvo>
              <x14:cfvo type="formula">
                <xm:f>$D$26*$D$26/$B$26</xm:f>
              </x14:cfvo>
              <x14:axisColor theme="0"/>
            </x14:dataBar>
          </x14:cfRule>
          <xm:sqref>D26</xm:sqref>
        </x14:conditionalFormatting>
        <x14:conditionalFormatting xmlns:xm="http://schemas.microsoft.com/office/excel/2006/main">
          <x14:cfRule type="dataBar" id="{14FC215C-0193-4F82-9D30-4C9653FB5909}">
            <x14:dataBar minLength="0" maxLength="100" gradient="0" negativeBarColorSameAsPositive="1">
              <x14:cfvo type="num">
                <xm:f>0</xm:f>
              </x14:cfvo>
              <x14:cfvo type="formula">
                <xm:f>$D$27*$D$27/$B$27</xm:f>
              </x14:cfvo>
              <x14:axisColor theme="0"/>
            </x14:dataBar>
          </x14:cfRule>
          <xm:sqref>D27</xm:sqref>
        </x14:conditionalFormatting>
        <x14:conditionalFormatting xmlns:xm="http://schemas.microsoft.com/office/excel/2006/main">
          <x14:cfRule type="dataBar" id="{FBD5F065-95A4-40B4-B2C8-27C53BAAB9E5}">
            <x14:dataBar minLength="0" maxLength="100" gradient="0" negativeBarColorSameAsPositive="1">
              <x14:cfvo type="num">
                <xm:f>0</xm:f>
              </x14:cfvo>
              <x14:cfvo type="formula">
                <xm:f>$D$28*$D$28/$B$28</xm:f>
              </x14:cfvo>
              <x14:axisColor theme="0"/>
            </x14:dataBar>
          </x14:cfRule>
          <xm:sqref>D28</xm:sqref>
        </x14:conditionalFormatting>
        <x14:conditionalFormatting xmlns:xm="http://schemas.microsoft.com/office/excel/2006/main">
          <x14:cfRule type="dataBar" id="{87E4BD18-6A73-4866-AE84-A224525872A9}">
            <x14:dataBar minLength="0" maxLength="100" gradient="0" negativeBarColorSameAsPositive="1">
              <x14:cfvo type="num">
                <xm:f>0</xm:f>
              </x14:cfvo>
              <x14:cfvo type="formula">
                <xm:f>$D$29*$D$29/$B$29</xm:f>
              </x14:cfvo>
              <x14:axisColor theme="0"/>
            </x14:dataBar>
          </x14:cfRule>
          <xm:sqref>D29</xm:sqref>
        </x14:conditionalFormatting>
        <x14:conditionalFormatting xmlns:xm="http://schemas.microsoft.com/office/excel/2006/main">
          <x14:cfRule type="dataBar" id="{39D2E40F-38A1-480A-A08D-CD56305AB38D}">
            <x14:dataBar minLength="0" maxLength="100" gradient="0" negativeBarColorSameAsPositive="1">
              <x14:cfvo type="num">
                <xm:f>0</xm:f>
              </x14:cfvo>
              <x14:cfvo type="formula">
                <xm:f>$D$30*$D$30/$B$30</xm:f>
              </x14:cfvo>
              <x14:axisColor theme="0"/>
            </x14:dataBar>
          </x14:cfRule>
          <xm:sqref>D30</xm:sqref>
        </x14:conditionalFormatting>
        <x14:conditionalFormatting xmlns:xm="http://schemas.microsoft.com/office/excel/2006/main">
          <x14:cfRule type="dataBar" id="{5AA99D49-4C56-4FFE-9DEF-1784B30B98C9}">
            <x14:dataBar minLength="0" maxLength="100" gradient="0" negativeBarColorSameAsPositive="1">
              <x14:cfvo type="num">
                <xm:f>0</xm:f>
              </x14:cfvo>
              <x14:cfvo type="formula">
                <xm:f>$D$31*$D$31/$B$31</xm:f>
              </x14:cfvo>
              <x14:axisColor theme="0"/>
            </x14:dataBar>
          </x14:cfRule>
          <xm:sqref>D31</xm:sqref>
        </x14:conditionalFormatting>
        <x14:conditionalFormatting xmlns:xm="http://schemas.microsoft.com/office/excel/2006/main">
          <x14:cfRule type="dataBar" id="{334A8429-A142-497B-AEA4-046CE0E5B077}">
            <x14:dataBar minLength="0" maxLength="100" gradient="0" negativeBarColorSameAsPositive="1">
              <x14:cfvo type="num">
                <xm:f>0</xm:f>
              </x14:cfvo>
              <x14:cfvo type="formula">
                <xm:f>$D$32*$D$32/$B$32</xm:f>
              </x14:cfvo>
              <x14:axisColor theme="0"/>
            </x14:dataBar>
          </x14:cfRule>
          <xm:sqref>D32</xm:sqref>
        </x14:conditionalFormatting>
        <x14:conditionalFormatting xmlns:xm="http://schemas.microsoft.com/office/excel/2006/main">
          <x14:cfRule type="dataBar" id="{CB01384A-81B0-4879-AEE4-706FB6169859}">
            <x14:dataBar minLength="0" maxLength="100" gradient="0" negativeBarColorSameAsPositive="1">
              <x14:cfvo type="num">
                <xm:f>0</xm:f>
              </x14:cfvo>
              <x14:cfvo type="formula">
                <xm:f>$D$33*$D$33/$B$33</xm:f>
              </x14:cfvo>
              <x14:axisColor theme="0"/>
            </x14:dataBar>
          </x14:cfRule>
          <xm:sqref>D33</xm:sqref>
        </x14:conditionalFormatting>
        <x14:conditionalFormatting xmlns:xm="http://schemas.microsoft.com/office/excel/2006/main">
          <x14:cfRule type="dataBar" id="{D8E3F19A-F91E-4657-B133-A5139AB266ED}">
            <x14:dataBar minLength="0" maxLength="100" gradient="0" negativeBarColorSameAsPositive="1">
              <x14:cfvo type="num">
                <xm:f>0</xm:f>
              </x14:cfvo>
              <x14:cfvo type="formula">
                <xm:f>$D$34*$D$34/$B$34</xm:f>
              </x14:cfvo>
              <x14:axisColor theme="0"/>
            </x14:dataBar>
          </x14:cfRule>
          <xm:sqref>D34</xm:sqref>
        </x14:conditionalFormatting>
        <x14:conditionalFormatting xmlns:xm="http://schemas.microsoft.com/office/excel/2006/main">
          <x14:cfRule type="dataBar" id="{C4D17458-D748-4F73-9534-0DC864787507}">
            <x14:dataBar minLength="0" maxLength="100" gradient="0" negativeBarColorSameAsPositive="1">
              <x14:cfvo type="num">
                <xm:f>0</xm:f>
              </x14:cfvo>
              <x14:cfvo type="formula">
                <xm:f>$D$35*$D$35/$B$35</xm:f>
              </x14:cfvo>
              <x14:axisColor theme="0"/>
            </x14:dataBar>
          </x14:cfRule>
          <xm:sqref>D35</xm:sqref>
        </x14:conditionalFormatting>
        <x14:conditionalFormatting xmlns:xm="http://schemas.microsoft.com/office/excel/2006/main">
          <x14:cfRule type="dataBar" id="{993144E6-38EF-45FE-BD53-BAD3FDB32732}">
            <x14:dataBar minLength="0" maxLength="100" gradient="0" negativeBarColorSameAsPositive="1">
              <x14:cfvo type="num">
                <xm:f>0</xm:f>
              </x14:cfvo>
              <x14:cfvo type="formula">
                <xm:f>$D$36*$D$36/$B$36</xm:f>
              </x14:cfvo>
              <x14:axisColor theme="0"/>
            </x14:dataBar>
          </x14:cfRule>
          <xm:sqref>D36</xm:sqref>
        </x14:conditionalFormatting>
        <x14:conditionalFormatting xmlns:xm="http://schemas.microsoft.com/office/excel/2006/main">
          <x14:cfRule type="dataBar" id="{F1589FBF-050E-4B27-8DAA-404B5B4585E0}">
            <x14:dataBar minLength="0" maxLength="100" gradient="0" negativeBarColorSameAsPositive="1">
              <x14:cfvo type="num">
                <xm:f>0</xm:f>
              </x14:cfvo>
              <x14:cfvo type="formula">
                <xm:f>$D$37*$D$37/$B$37</xm:f>
              </x14:cfvo>
              <x14:axisColor theme="0"/>
            </x14:dataBar>
          </x14:cfRule>
          <xm:sqref>D37</xm:sqref>
        </x14:conditionalFormatting>
        <x14:conditionalFormatting xmlns:xm="http://schemas.microsoft.com/office/excel/2006/main">
          <x14:cfRule type="dataBar" id="{D9C05C32-411B-4F6C-AABD-AF741BCEBE8E}">
            <x14:dataBar minLength="0" maxLength="100" gradient="0" negativeBarColorSameAsPositive="1">
              <x14:cfvo type="num">
                <xm:f>0</xm:f>
              </x14:cfvo>
              <x14:cfvo type="formula">
                <xm:f>$D$38*$D$38/$B$38</xm:f>
              </x14:cfvo>
              <x14:axisColor theme="0"/>
            </x14:dataBar>
          </x14:cfRule>
          <xm:sqref>D38</xm:sqref>
        </x14:conditionalFormatting>
        <x14:conditionalFormatting xmlns:xm="http://schemas.microsoft.com/office/excel/2006/main">
          <x14:cfRule type="dataBar" id="{B5F2179C-54A3-4ECF-A759-915738926D28}">
            <x14:dataBar minLength="0" maxLength="100" gradient="0" negativeBarColorSameAsPositive="1">
              <x14:cfvo type="num">
                <xm:f>0</xm:f>
              </x14:cfvo>
              <x14:cfvo type="formula">
                <xm:f>$H$6*$H$6/$F$6</xm:f>
              </x14:cfvo>
              <x14:axisColor theme="0"/>
            </x14:dataBar>
          </x14:cfRule>
          <xm:sqref>H6</xm:sqref>
        </x14:conditionalFormatting>
        <x14:conditionalFormatting xmlns:xm="http://schemas.microsoft.com/office/excel/2006/main">
          <x14:cfRule type="dataBar" id="{AD9ABDEE-9DC9-4DD7-A53B-45B3C9060B0E}">
            <x14:dataBar minLength="0" maxLength="100" gradient="0" negativeBarColorSameAsPositive="1">
              <x14:cfvo type="num">
                <xm:f>0</xm:f>
              </x14:cfvo>
              <x14:cfvo type="formula">
                <xm:f>$H$7*$H$7/$F$7</xm:f>
              </x14:cfvo>
              <x14:axisColor theme="0"/>
            </x14:dataBar>
          </x14:cfRule>
          <xm:sqref>H7</xm:sqref>
        </x14:conditionalFormatting>
        <x14:conditionalFormatting xmlns:xm="http://schemas.microsoft.com/office/excel/2006/main">
          <x14:cfRule type="dataBar" id="{D3A5F956-E625-4F81-A8B8-1A410FFE78A1}">
            <x14:dataBar minLength="0" maxLength="100" gradient="0" negativeBarColorSameAsPositive="1">
              <x14:cfvo type="num">
                <xm:f>0</xm:f>
              </x14:cfvo>
              <x14:cfvo type="formula">
                <xm:f>$H$8*$H$8/$F$8</xm:f>
              </x14:cfvo>
              <x14:axisColor theme="0"/>
            </x14:dataBar>
          </x14:cfRule>
          <xm:sqref>H8</xm:sqref>
        </x14:conditionalFormatting>
        <x14:conditionalFormatting xmlns:xm="http://schemas.microsoft.com/office/excel/2006/main">
          <x14:cfRule type="dataBar" id="{1733F621-6526-4CE3-A097-49AEAD8BFB6D}">
            <x14:dataBar minLength="0" maxLength="100" gradient="0" negativeBarColorSameAsPositive="1">
              <x14:cfvo type="num">
                <xm:f>0</xm:f>
              </x14:cfvo>
              <x14:cfvo type="formula">
                <xm:f>$H$16*$H$16/$F$16</xm:f>
              </x14:cfvo>
              <x14:axisColor theme="0"/>
            </x14:dataBar>
          </x14:cfRule>
          <xm:sqref>H16</xm:sqref>
        </x14:conditionalFormatting>
        <x14:conditionalFormatting xmlns:xm="http://schemas.microsoft.com/office/excel/2006/main">
          <x14:cfRule type="dataBar" id="{2B3505A1-BEEF-4E90-A398-163EB2E63B7C}">
            <x14:dataBar minLength="0" maxLength="100" gradient="0" negativeBarColorSameAsPositive="1">
              <x14:cfvo type="num">
                <xm:f>0</xm:f>
              </x14:cfvo>
              <x14:cfvo type="formula">
                <xm:f>$H$17*$H$17/$F$17</xm:f>
              </x14:cfvo>
              <x14:axisColor theme="0"/>
            </x14:dataBar>
          </x14:cfRule>
          <xm:sqref>H17</xm:sqref>
        </x14:conditionalFormatting>
        <x14:conditionalFormatting xmlns:xm="http://schemas.microsoft.com/office/excel/2006/main">
          <x14:cfRule type="dataBar" id="{16A36E13-D26C-4318-8325-32525344E0A5}">
            <x14:dataBar minLength="0" maxLength="100" gradient="0" negativeBarColorSameAsPositive="1">
              <x14:cfvo type="num">
                <xm:f>0</xm:f>
              </x14:cfvo>
              <x14:cfvo type="formula">
                <xm:f>$H$18*$H$18/$F$18</xm:f>
              </x14:cfvo>
              <x14:axisColor theme="0"/>
            </x14:dataBar>
          </x14:cfRule>
          <xm:sqref>H18</xm:sqref>
        </x14:conditionalFormatting>
        <x14:conditionalFormatting xmlns:xm="http://schemas.microsoft.com/office/excel/2006/main">
          <x14:cfRule type="dataBar" id="{658AEEB5-3F95-4B74-885D-12D3C1205E5C}">
            <x14:dataBar minLength="0" maxLength="100" gradient="0" negativeBarColorSameAsPositive="1">
              <x14:cfvo type="num">
                <xm:f>0</xm:f>
              </x14:cfvo>
              <x14:cfvo type="formula">
                <xm:f>$H$23*$H$23/$F$23</xm:f>
              </x14:cfvo>
              <x14:axisColor theme="0"/>
            </x14:dataBar>
          </x14:cfRule>
          <xm:sqref>H23</xm:sqref>
        </x14:conditionalFormatting>
        <x14:conditionalFormatting xmlns:xm="http://schemas.microsoft.com/office/excel/2006/main">
          <x14:cfRule type="dataBar" id="{C0C8012C-9291-400A-89D9-B38FE153CBE5}">
            <x14:dataBar minLength="0" maxLength="100" gradient="0" negativeBarColorSameAsPositive="1">
              <x14:cfvo type="num">
                <xm:f>0</xm:f>
              </x14:cfvo>
              <x14:cfvo type="formula">
                <xm:f>$H$24*$H$24/$F$24</xm:f>
              </x14:cfvo>
              <x14:axisColor theme="0"/>
            </x14:dataBar>
          </x14:cfRule>
          <xm:sqref>H24</xm:sqref>
        </x14:conditionalFormatting>
        <x14:conditionalFormatting xmlns:xm="http://schemas.microsoft.com/office/excel/2006/main">
          <x14:cfRule type="dataBar" id="{7476FBB2-0217-4B32-B5AD-0CFEE9BB4DD8}">
            <x14:dataBar minLength="0" maxLength="100" gradient="0" negativeBarColorSameAsPositive="1">
              <x14:cfvo type="num">
                <xm:f>0</xm:f>
              </x14:cfvo>
              <x14:cfvo type="formula">
                <xm:f>$H$25*$H$25/$F$25</xm:f>
              </x14:cfvo>
              <x14:axisColor theme="0"/>
            </x14:dataBar>
          </x14:cfRule>
          <xm:sqref>H25</xm:sqref>
        </x14:conditionalFormatting>
        <x14:conditionalFormatting xmlns:xm="http://schemas.microsoft.com/office/excel/2006/main">
          <x14:cfRule type="dataBar" id="{D1831936-FED5-41C3-913E-32B5441A0E2D}">
            <x14:dataBar minLength="0" maxLength="100" gradient="0" negativeBarColorSameAsPositive="1">
              <x14:cfvo type="num">
                <xm:f>0</xm:f>
              </x14:cfvo>
              <x14:cfvo type="formula">
                <xm:f>$H$26*$H$26/$F$26</xm:f>
              </x14:cfvo>
              <x14:axisColor theme="0"/>
            </x14:dataBar>
          </x14:cfRule>
          <xm:sqref>H26</xm:sqref>
        </x14:conditionalFormatting>
        <x14:conditionalFormatting xmlns:xm="http://schemas.microsoft.com/office/excel/2006/main">
          <x14:cfRule type="dataBar" id="{94F28D8A-E368-4121-A348-1A1FF783A47C}">
            <x14:dataBar minLength="0" maxLength="100" gradient="0" negativeBarColorSameAsPositive="1">
              <x14:cfvo type="num">
                <xm:f>0</xm:f>
              </x14:cfvo>
              <x14:cfvo type="formula">
                <xm:f>$H$27*$H$27/$F$27</xm:f>
              </x14:cfvo>
              <x14:axisColor theme="0"/>
            </x14:dataBar>
          </x14:cfRule>
          <xm:sqref>H27</xm:sqref>
        </x14:conditionalFormatting>
        <x14:conditionalFormatting xmlns:xm="http://schemas.microsoft.com/office/excel/2006/main">
          <x14:cfRule type="dataBar" id="{694F12DB-0CEC-486E-B1DC-8848B2AD6CF0}">
            <x14:dataBar minLength="0" maxLength="100" gradient="0" negativeBarColorSameAsPositive="1">
              <x14:cfvo type="num">
                <xm:f>0</xm:f>
              </x14:cfvo>
              <x14:cfvo type="formula">
                <xm:f>$H$28*$H$28/$F$28</xm:f>
              </x14:cfvo>
              <x14:axisColor theme="0"/>
            </x14:dataBar>
          </x14:cfRule>
          <xm:sqref>H28</xm:sqref>
        </x14:conditionalFormatting>
        <x14:conditionalFormatting xmlns:xm="http://schemas.microsoft.com/office/excel/2006/main">
          <x14:cfRule type="dataBar" id="{1C14CF7A-423F-47EC-9455-FE85857ABE1A}">
            <x14:dataBar minLength="0" maxLength="100" gradient="0" negativeBarColorSameAsPositive="1">
              <x14:cfvo type="num">
                <xm:f>0</xm:f>
              </x14:cfvo>
              <x14:cfvo type="formula">
                <xm:f>$H$29*$H$29/$F$29</xm:f>
              </x14:cfvo>
              <x14:axisColor theme="0"/>
            </x14:dataBar>
          </x14:cfRule>
          <xm:sqref>H29</xm:sqref>
        </x14:conditionalFormatting>
        <x14:conditionalFormatting xmlns:xm="http://schemas.microsoft.com/office/excel/2006/main">
          <x14:cfRule type="dataBar" id="{D6A6F124-FCF6-4232-8BC6-767E0FF69958}">
            <x14:dataBar minLength="0" maxLength="100" gradient="0" negativeBarColorSameAsPositive="1">
              <x14:cfvo type="num">
                <xm:f>0</xm:f>
              </x14:cfvo>
              <x14:cfvo type="formula">
                <xm:f>$H$30*$H$30/$F$30</xm:f>
              </x14:cfvo>
              <x14:axisColor theme="0"/>
            </x14:dataBar>
          </x14:cfRule>
          <xm:sqref>H30</xm:sqref>
        </x14:conditionalFormatting>
        <x14:conditionalFormatting xmlns:xm="http://schemas.microsoft.com/office/excel/2006/main">
          <x14:cfRule type="dataBar" id="{67D6295F-6D1B-4C35-9A67-3044ED6BE59A}">
            <x14:dataBar minLength="0" maxLength="100" gradient="0" negativeBarColorSameAsPositive="1">
              <x14:cfvo type="num">
                <xm:f>0</xm:f>
              </x14:cfvo>
              <x14:cfvo type="formula">
                <xm:f>$H$31*$H$31/$F$31</xm:f>
              </x14:cfvo>
              <x14:axisColor theme="0"/>
            </x14:dataBar>
          </x14:cfRule>
          <xm:sqref>H31</xm:sqref>
        </x14:conditionalFormatting>
        <x14:conditionalFormatting xmlns:xm="http://schemas.microsoft.com/office/excel/2006/main">
          <x14:cfRule type="dataBar" id="{4DC7D5E1-9CCF-4726-BF3A-E96E9815D90B}">
            <x14:dataBar minLength="0" maxLength="100" gradient="0" negativeBarColorSameAsPositive="1">
              <x14:cfvo type="num">
                <xm:f>0</xm:f>
              </x14:cfvo>
              <x14:cfvo type="formula">
                <xm:f>$H$32*$H$32/$F$32</xm:f>
              </x14:cfvo>
              <x14:axisColor theme="0"/>
            </x14:dataBar>
          </x14:cfRule>
          <xm:sqref>H32</xm:sqref>
        </x14:conditionalFormatting>
        <x14:conditionalFormatting xmlns:xm="http://schemas.microsoft.com/office/excel/2006/main">
          <x14:cfRule type="dataBar" id="{E90DACF6-ECA8-43F8-B84B-F35C36184A24}">
            <x14:dataBar minLength="0" maxLength="100" gradient="0" negativeBarColorSameAsPositive="1">
              <x14:cfvo type="num">
                <xm:f>0</xm:f>
              </x14:cfvo>
              <x14:cfvo type="formula">
                <xm:f>$H$33*$H$33/$F$33</xm:f>
              </x14:cfvo>
              <x14:axisColor theme="0"/>
            </x14:dataBar>
          </x14:cfRule>
          <xm:sqref>H33</xm:sqref>
        </x14:conditionalFormatting>
        <x14:conditionalFormatting xmlns:xm="http://schemas.microsoft.com/office/excel/2006/main">
          <x14:cfRule type="dataBar" id="{1A8E544B-69EC-468E-BE95-5387F7105280}">
            <x14:dataBar minLength="0" maxLength="100" gradient="0" negativeBarColorSameAsPositive="1">
              <x14:cfvo type="num">
                <xm:f>0</xm:f>
              </x14:cfvo>
              <x14:cfvo type="formula">
                <xm:f>$H$34*$H$34/$F$34</xm:f>
              </x14:cfvo>
              <x14:axisColor theme="0"/>
            </x14:dataBar>
          </x14:cfRule>
          <xm:sqref>H34</xm:sqref>
        </x14:conditionalFormatting>
        <x14:conditionalFormatting xmlns:xm="http://schemas.microsoft.com/office/excel/2006/main">
          <x14:cfRule type="dataBar" id="{159D251D-E50E-4735-8385-60281EE516A2}">
            <x14:dataBar minLength="0" maxLength="100" gradient="0" negativeBarColorSameAsPositive="1">
              <x14:cfvo type="num">
                <xm:f>0</xm:f>
              </x14:cfvo>
              <x14:cfvo type="formula">
                <xm:f>$H$35*$H$35/$F$35</xm:f>
              </x14:cfvo>
              <x14:axisColor theme="0"/>
            </x14:dataBar>
          </x14:cfRule>
          <xm:sqref>H35</xm:sqref>
        </x14:conditionalFormatting>
        <x14:conditionalFormatting xmlns:xm="http://schemas.microsoft.com/office/excel/2006/main">
          <x14:cfRule type="dataBar" id="{08EAE02E-26CB-4A10-B1BF-30821B8B1878}">
            <x14:dataBar minLength="0" maxLength="100" gradient="0" negativeBarColorSameAsPositive="1">
              <x14:cfvo type="num">
                <xm:f>0</xm:f>
              </x14:cfvo>
              <x14:cfvo type="formula">
                <xm:f>$H$36*$H$36/$F$36</xm:f>
              </x14:cfvo>
              <x14:axisColor theme="0"/>
            </x14:dataBar>
          </x14:cfRule>
          <xm:sqref>H36</xm:sqref>
        </x14:conditionalFormatting>
        <x14:conditionalFormatting xmlns:xm="http://schemas.microsoft.com/office/excel/2006/main">
          <x14:cfRule type="dataBar" id="{8EA6DBC1-4DE6-403C-801C-5CF63A72B7BA}">
            <x14:dataBar minLength="0" maxLength="100" gradient="0" negativeBarColorSameAsPositive="1">
              <x14:cfvo type="num">
                <xm:f>0</xm:f>
              </x14:cfvo>
              <x14:cfvo type="formula">
                <xm:f>$H$37*$H$37/$F$37</xm:f>
              </x14:cfvo>
              <x14:axisColor theme="0"/>
            </x14:dataBar>
          </x14:cfRule>
          <xm:sqref>H37</xm:sqref>
        </x14:conditionalFormatting>
        <x14:conditionalFormatting xmlns:xm="http://schemas.microsoft.com/office/excel/2006/main">
          <x14:cfRule type="dataBar" id="{7A0DF7A4-11B4-4F12-A43E-EF7F7062F451}">
            <x14:dataBar minLength="0" maxLength="100" gradient="0" negativeBarColorSameAsPositive="1">
              <x14:cfvo type="num">
                <xm:f>0</xm:f>
              </x14:cfvo>
              <x14:cfvo type="formula">
                <xm:f>$H$38*$H$38/$F$38</xm:f>
              </x14:cfvo>
              <x14:axisColor theme="0"/>
            </x14:dataBar>
          </x14:cfRule>
          <xm:sqref>H38</xm:sqref>
        </x14:conditionalFormatting>
        <x14:conditionalFormatting xmlns:xm="http://schemas.microsoft.com/office/excel/2006/main">
          <x14:cfRule type="dataBar" id="{C21766A3-434F-4DBF-AD69-BA6805B4AF1F}">
            <x14:dataBar minLength="0" maxLength="100" gradient="0" negativeBarColorSameAsPositive="1">
              <x14:cfvo type="num">
                <xm:f>0</xm:f>
              </x14:cfvo>
              <x14:cfvo type="formula">
                <xm:f>$D$9*$D$9/$B$9</xm:f>
              </x14:cfvo>
              <x14:axisColor theme="0"/>
            </x14:dataBar>
          </x14:cfRule>
          <xm:sqref>D9</xm:sqref>
        </x14:conditionalFormatting>
        <x14:conditionalFormatting xmlns:xm="http://schemas.microsoft.com/office/excel/2006/main">
          <x14:cfRule type="dataBar" id="{F6EFEE73-F378-4750-9A8D-5323A9FE44D3}">
            <x14:dataBar minLength="0" maxLength="100" gradient="0" negativeBarColorSameAsPositive="1">
              <x14:cfvo type="num">
                <xm:f>0</xm:f>
              </x14:cfvo>
              <x14:cfvo type="formula">
                <xm:f>$H$9*$H$9/$F$9</xm:f>
              </x14:cfvo>
              <x14:axisColor theme="0"/>
            </x14:dataBar>
          </x14:cfRule>
          <xm:sqref>H9</xm:sqref>
        </x14:conditionalFormatting>
        <x14:conditionalFormatting xmlns:xm="http://schemas.microsoft.com/office/excel/2006/main">
          <x14:cfRule type="dataBar" id="{1AE9A89C-5932-4B89-A97C-846A263A5FD3}">
            <x14:dataBar minLength="0" maxLength="100" gradient="0" negativeBarColorSameAsPositive="1">
              <x14:cfvo type="num">
                <xm:f>0</xm:f>
              </x14:cfvo>
              <x14:cfvo type="formula">
                <xm:f>$D$10*$D$10/$B$10</xm:f>
              </x14:cfvo>
              <x14:axisColor theme="0"/>
            </x14:dataBar>
          </x14:cfRule>
          <xm:sqref>D10</xm:sqref>
        </x14:conditionalFormatting>
        <x14:conditionalFormatting xmlns:xm="http://schemas.microsoft.com/office/excel/2006/main">
          <x14:cfRule type="dataBar" id="{3DCFEE77-D1DE-4499-B382-1F76E21068A5}">
            <x14:dataBar minLength="0" maxLength="100" gradient="0" negativeBarColorSameAsPositive="1">
              <x14:cfvo type="num">
                <xm:f>0</xm:f>
              </x14:cfvo>
              <x14:cfvo type="formula">
                <xm:f>$H$10*$H$10/$F$10</xm:f>
              </x14:cfvo>
              <x14:axisColor theme="0"/>
            </x14:dataBar>
          </x14:cfRule>
          <xm:sqref>H10</xm:sqref>
        </x14:conditionalFormatting>
        <x14:conditionalFormatting xmlns:xm="http://schemas.microsoft.com/office/excel/2006/main">
          <x14:cfRule type="dataBar" id="{D2B8DFA2-B712-4003-9D56-8A8198F68A93}">
            <x14:dataBar minLength="0" maxLength="100" gradient="0" negativeBarColorSameAsPositive="1">
              <x14:cfvo type="num">
                <xm:f>0</xm:f>
              </x14:cfvo>
              <x14:cfvo type="formula">
                <xm:f>$D$11*$D$11/$B$11</xm:f>
              </x14:cfvo>
              <x14:axisColor theme="0"/>
            </x14:dataBar>
          </x14:cfRule>
          <xm:sqref>D11</xm:sqref>
        </x14:conditionalFormatting>
        <x14:conditionalFormatting xmlns:xm="http://schemas.microsoft.com/office/excel/2006/main">
          <x14:cfRule type="dataBar" id="{DD82F822-B4EB-4C66-837F-93F2FC765128}">
            <x14:dataBar minLength="0" maxLength="100" gradient="0" negativeBarColorSameAsPositive="1">
              <x14:cfvo type="num">
                <xm:f>0</xm:f>
              </x14:cfvo>
              <x14:cfvo type="formula">
                <xm:f>$H$11*$H$11/$F$11</xm:f>
              </x14:cfvo>
              <x14:axisColor theme="0"/>
            </x14:dataBar>
          </x14:cfRule>
          <xm:sqref>H11</xm:sqref>
        </x14:conditionalFormatting>
        <x14:conditionalFormatting xmlns:xm="http://schemas.microsoft.com/office/excel/2006/main">
          <x14:cfRule type="dataBar" id="{7ECC9854-8842-41B9-BFE9-8D7B2E8D5DC4}">
            <x14:dataBar minLength="0" maxLength="100" gradient="0" negativeBarColorSameAsPositive="1">
              <x14:cfvo type="num">
                <xm:f>0</xm:f>
              </x14:cfvo>
              <x14:cfvo type="formula">
                <xm:f>$D$12*$D$12/$B$12</xm:f>
              </x14:cfvo>
              <x14:axisColor theme="0"/>
            </x14:dataBar>
          </x14:cfRule>
          <xm:sqref>D12</xm:sqref>
        </x14:conditionalFormatting>
        <x14:conditionalFormatting xmlns:xm="http://schemas.microsoft.com/office/excel/2006/main">
          <x14:cfRule type="dataBar" id="{90A4FC10-2E88-45C6-8EB7-A4BF926D2D46}">
            <x14:dataBar minLength="0" maxLength="100" gradient="0" negativeBarColorSameAsPositive="1">
              <x14:cfvo type="num">
                <xm:f>0</xm:f>
              </x14:cfvo>
              <x14:cfvo type="formula">
                <xm:f>$H$12*$H$12/$F$12</xm:f>
              </x14:cfvo>
              <x14:axisColor theme="0"/>
            </x14:dataBar>
          </x14:cfRule>
          <xm:sqref>H12</xm:sqref>
        </x14:conditionalFormatting>
        <x14:conditionalFormatting xmlns:xm="http://schemas.microsoft.com/office/excel/2006/main">
          <x14:cfRule type="dataBar" id="{9E0FFCF5-C264-4CA8-91D6-CA1F9C389E43}">
            <x14:dataBar minLength="0" maxLength="100" gradient="0" negativeBarColorSameAsPositive="1">
              <x14:cfvo type="num">
                <xm:f>0</xm:f>
              </x14:cfvo>
              <x14:cfvo type="formula">
                <xm:f>$D$13*$D$13/$B$13</xm:f>
              </x14:cfvo>
              <x14:axisColor theme="0"/>
            </x14:dataBar>
          </x14:cfRule>
          <xm:sqref>D13</xm:sqref>
        </x14:conditionalFormatting>
        <x14:conditionalFormatting xmlns:xm="http://schemas.microsoft.com/office/excel/2006/main">
          <x14:cfRule type="dataBar" id="{AF296F2F-7742-40E6-83B0-BF15470948EC}">
            <x14:dataBar minLength="0" maxLength="100" gradient="0" negativeBarColorSameAsPositive="1">
              <x14:cfvo type="num">
                <xm:f>0</xm:f>
              </x14:cfvo>
              <x14:cfvo type="formula">
                <xm:f>$H$13*$H$13/$F$13</xm:f>
              </x14:cfvo>
              <x14:axisColor theme="0"/>
            </x14:dataBar>
          </x14:cfRule>
          <xm:sqref>H13</xm:sqref>
        </x14:conditionalFormatting>
        <x14:conditionalFormatting xmlns:xm="http://schemas.microsoft.com/office/excel/2006/main">
          <x14:cfRule type="dataBar" id="{C1390BCD-1246-45A2-85CC-9AD0268F8185}">
            <x14:dataBar minLength="0" maxLength="100" gradient="0" negativeBarColorSameAsPositive="1">
              <x14:cfvo type="num">
                <xm:f>0</xm:f>
              </x14:cfvo>
              <x14:cfvo type="formula">
                <xm:f>$D$14*$D$14/$B$14</xm:f>
              </x14:cfvo>
              <x14:axisColor theme="0"/>
            </x14:dataBar>
          </x14:cfRule>
          <xm:sqref>D14</xm:sqref>
        </x14:conditionalFormatting>
        <x14:conditionalFormatting xmlns:xm="http://schemas.microsoft.com/office/excel/2006/main">
          <x14:cfRule type="dataBar" id="{57CD69DB-FDB8-40E1-8697-0CFDB4DFB157}">
            <x14:dataBar minLength="0" maxLength="100" gradient="0" negativeBarColorSameAsPositive="1">
              <x14:cfvo type="num">
                <xm:f>0</xm:f>
              </x14:cfvo>
              <x14:cfvo type="formula">
                <xm:f>$H$14*$H$14/$F$14</xm:f>
              </x14:cfvo>
              <x14:axisColor theme="0"/>
            </x14:dataBar>
          </x14:cfRule>
          <xm:sqref>H14</xm:sqref>
        </x14:conditionalFormatting>
        <x14:conditionalFormatting xmlns:xm="http://schemas.microsoft.com/office/excel/2006/main">
          <x14:cfRule type="dataBar" id="{2B10518E-9220-441E-B8C3-DF11E36BF734}">
            <x14:dataBar minLength="0" maxLength="100" gradient="0" negativeBarColorSameAsPositive="1">
              <x14:cfvo type="num">
                <xm:f>0</xm:f>
              </x14:cfvo>
              <x14:cfvo type="formula">
                <xm:f>$D$15*$D$15/$B$15</xm:f>
              </x14:cfvo>
              <x14:axisColor theme="0"/>
            </x14:dataBar>
          </x14:cfRule>
          <xm:sqref>D15</xm:sqref>
        </x14:conditionalFormatting>
        <x14:conditionalFormatting xmlns:xm="http://schemas.microsoft.com/office/excel/2006/main">
          <x14:cfRule type="dataBar" id="{D1DD59F8-D2D7-4B25-B49A-B67130750B4E}">
            <x14:dataBar minLength="0" maxLength="100" gradient="0" negativeBarColorSameAsPositive="1">
              <x14:cfvo type="num">
                <xm:f>0</xm:f>
              </x14:cfvo>
              <x14:cfvo type="formula">
                <xm:f>$H$15*$H$15/$F$15</xm:f>
              </x14:cfvo>
              <x14:axisColor theme="0"/>
            </x14:dataBar>
          </x14:cfRule>
          <xm:sqref>H15</xm:sqref>
        </x14:conditionalFormatting>
        <x14:conditionalFormatting xmlns:xm="http://schemas.microsoft.com/office/excel/2006/main">
          <x14:cfRule type="dataBar" id="{6B4082E2-B57E-4AEE-AAD6-4002FE1A840D}">
            <x14:dataBar minLength="0" maxLength="100" gradient="0" negativeBarColorSameAsPositive="1">
              <x14:cfvo type="num">
                <xm:f>0</xm:f>
              </x14:cfvo>
              <x14:cfvo type="formula">
                <xm:f>$D$19*$D$19/$B$19</xm:f>
              </x14:cfvo>
              <x14:axisColor theme="0"/>
            </x14:dataBar>
          </x14:cfRule>
          <xm:sqref>D19</xm:sqref>
        </x14:conditionalFormatting>
        <x14:conditionalFormatting xmlns:xm="http://schemas.microsoft.com/office/excel/2006/main">
          <x14:cfRule type="dataBar" id="{2700B134-EF19-430D-9A0C-96DDD799D7AE}">
            <x14:dataBar minLength="0" maxLength="100" gradient="0" negativeBarColorSameAsPositive="1">
              <x14:cfvo type="num">
                <xm:f>0</xm:f>
              </x14:cfvo>
              <x14:cfvo type="formula">
                <xm:f>$H$19*$H$19/$F$19</xm:f>
              </x14:cfvo>
              <x14:axisColor theme="0"/>
            </x14:dataBar>
          </x14:cfRule>
          <xm:sqref>H19</xm:sqref>
        </x14:conditionalFormatting>
        <x14:conditionalFormatting xmlns:xm="http://schemas.microsoft.com/office/excel/2006/main">
          <x14:cfRule type="dataBar" id="{D6DDDEBC-6305-464C-89DD-B2642C2E47E3}">
            <x14:dataBar minLength="0" maxLength="100" gradient="0" negativeBarColorSameAsPositive="1">
              <x14:cfvo type="num">
                <xm:f>0</xm:f>
              </x14:cfvo>
              <x14:cfvo type="formula">
                <xm:f>$D$20*$D$20/$B$20</xm:f>
              </x14:cfvo>
              <x14:axisColor theme="0"/>
            </x14:dataBar>
          </x14:cfRule>
          <xm:sqref>D20</xm:sqref>
        </x14:conditionalFormatting>
        <x14:conditionalFormatting xmlns:xm="http://schemas.microsoft.com/office/excel/2006/main">
          <x14:cfRule type="dataBar" id="{DF1035B5-3605-4A05-A4A2-9D0F794A5D14}">
            <x14:dataBar minLength="0" maxLength="100" gradient="0" negativeBarColorSameAsPositive="1">
              <x14:cfvo type="num">
                <xm:f>0</xm:f>
              </x14:cfvo>
              <x14:cfvo type="formula">
                <xm:f>$H$20*$H$20/$F$20</xm:f>
              </x14:cfvo>
              <x14:axisColor theme="0"/>
            </x14:dataBar>
          </x14:cfRule>
          <xm:sqref>H20</xm:sqref>
        </x14:conditionalFormatting>
        <x14:conditionalFormatting xmlns:xm="http://schemas.microsoft.com/office/excel/2006/main">
          <x14:cfRule type="dataBar" id="{56E2D972-7816-483C-8023-38FA361717E4}">
            <x14:dataBar minLength="0" maxLength="100" gradient="0" negativeBarColorSameAsPositive="1">
              <x14:cfvo type="num">
                <xm:f>0</xm:f>
              </x14:cfvo>
              <x14:cfvo type="formula">
                <xm:f>$D$21*$D$21/$B$21</xm:f>
              </x14:cfvo>
              <x14:axisColor theme="0"/>
            </x14:dataBar>
          </x14:cfRule>
          <xm:sqref>D21</xm:sqref>
        </x14:conditionalFormatting>
        <x14:conditionalFormatting xmlns:xm="http://schemas.microsoft.com/office/excel/2006/main">
          <x14:cfRule type="dataBar" id="{86271857-FD20-4A3D-836E-2BBE85F2536E}">
            <x14:dataBar minLength="0" maxLength="100" gradient="0" negativeBarColorSameAsPositive="1">
              <x14:cfvo type="num">
                <xm:f>0</xm:f>
              </x14:cfvo>
              <x14:cfvo type="formula">
                <xm:f>$H$21*$H$21/$F$21</xm:f>
              </x14:cfvo>
              <x14:axisColor theme="0"/>
            </x14:dataBar>
          </x14:cfRule>
          <xm:sqref>H21</xm:sqref>
        </x14:conditionalFormatting>
        <x14:conditionalFormatting xmlns:xm="http://schemas.microsoft.com/office/excel/2006/main">
          <x14:cfRule type="dataBar" id="{ED332C07-5AF2-4666-8745-D48958F2C3CE}">
            <x14:dataBar minLength="0" maxLength="100" gradient="0" negativeBarColorSameAsPositive="1">
              <x14:cfvo type="num">
                <xm:f>0</xm:f>
              </x14:cfvo>
              <x14:cfvo type="formula">
                <xm:f>$D$22*$D$22/$B$22</xm:f>
              </x14:cfvo>
              <x14:axisColor theme="0"/>
            </x14:dataBar>
          </x14:cfRule>
          <xm:sqref>D22</xm:sqref>
        </x14:conditionalFormatting>
        <x14:conditionalFormatting xmlns:xm="http://schemas.microsoft.com/office/excel/2006/main">
          <x14:cfRule type="dataBar" id="{51013E3B-A756-46BD-9E6E-75F4D8D04C68}">
            <x14:dataBar minLength="0" maxLength="100" gradient="0" negativeBarColorSameAsPositive="1">
              <x14:cfvo type="num">
                <xm:f>0</xm:f>
              </x14:cfvo>
              <x14:cfvo type="formula">
                <xm:f>$H$22*$H$22/$F$22</xm:f>
              </x14:cfvo>
              <x14:axisColor theme="0"/>
            </x14:dataBar>
          </x14:cfRule>
          <xm:sqref>H22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I228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">
        <v>41</v>
      </c>
      <c r="B1" s="18" t="s">
        <v>43</v>
      </c>
      <c r="C1" s="18" t="s">
        <v>36</v>
      </c>
      <c r="D1" s="18" t="s">
        <v>37</v>
      </c>
      <c r="E1" s="18" t="s">
        <v>38</v>
      </c>
      <c r="F1" s="48" t="s">
        <v>44</v>
      </c>
      <c r="G1" s="48" t="s">
        <v>45</v>
      </c>
      <c r="H1" s="48" t="s">
        <v>58</v>
      </c>
      <c r="I1" s="48" t="s">
        <v>60</v>
      </c>
      <c r="J1" s="48" t="s">
        <v>61</v>
      </c>
      <c r="K1" s="48" t="s">
        <v>16</v>
      </c>
      <c r="L1" s="48" t="s">
        <v>17</v>
      </c>
      <c r="M1" s="18" t="s">
        <v>18</v>
      </c>
      <c r="N1" s="18" t="s">
        <v>19</v>
      </c>
      <c r="O1" s="18" t="s">
        <v>20</v>
      </c>
      <c r="P1" s="48" t="s">
        <v>62</v>
      </c>
      <c r="Q1" s="48" t="s">
        <v>63</v>
      </c>
      <c r="R1" s="48" t="s">
        <v>64</v>
      </c>
      <c r="S1" s="48" t="s">
        <v>65</v>
      </c>
      <c r="T1" s="18" t="s">
        <v>21</v>
      </c>
      <c r="U1" s="18" t="s">
        <v>22</v>
      </c>
      <c r="V1" s="18" t="s">
        <v>23</v>
      </c>
      <c r="W1" s="18" t="s">
        <v>24</v>
      </c>
      <c r="X1" s="18" t="s">
        <v>25</v>
      </c>
      <c r="Y1" s="18" t="s">
        <v>26</v>
      </c>
      <c r="Z1" s="18" t="s">
        <v>27</v>
      </c>
      <c r="AA1" s="18" t="s">
        <v>28</v>
      </c>
      <c r="AB1" s="18" t="s">
        <v>29</v>
      </c>
      <c r="AC1" s="18" t="s">
        <v>30</v>
      </c>
      <c r="AD1" s="18" t="s">
        <v>31</v>
      </c>
      <c r="AE1" s="18" t="s">
        <v>32</v>
      </c>
      <c r="AF1" s="18" t="s">
        <v>33</v>
      </c>
      <c r="AG1" s="18" t="s">
        <v>34</v>
      </c>
      <c r="AH1" s="18" t="s">
        <v>35</v>
      </c>
      <c r="AI1" s="18" t="s">
        <v>40</v>
      </c>
    </row>
    <row r="2" spans="1:35" x14ac:dyDescent="0.3">
      <c r="A2" s="5">
        <v>1</v>
      </c>
      <c r="B2" s="19">
        <v>0</v>
      </c>
      <c r="C2" s="20">
        <v>442.70977199999999</v>
      </c>
      <c r="D2" s="20">
        <v>426.90483499999999</v>
      </c>
      <c r="E2" s="20">
        <v>768.65930600000002</v>
      </c>
      <c r="F2" s="49">
        <f>IFERROR(SUM(C2:E2),IF(Data!$B$2="",0,"-"))</f>
        <v>1638.273913</v>
      </c>
      <c r="G2" s="50">
        <f>IFERROR(F2-Annex!$B$10,IF(Data!$B$2="",0,"-"))</f>
        <v>332.11591300000009</v>
      </c>
      <c r="H2" s="50" t="str">
        <f>IFERROR(-14000*(G2-INDEX(G:G,IFERROR(MATCH($B2-Annex!$B$11/60,$B:$B),2)))/(60*($B2-INDEX($B:$B,IFERROR(MATCH($B2-Annex!$B$11/60,$B:$B),2)))),IF(Data!$B$2="",0,"-"))</f>
        <v>-</v>
      </c>
      <c r="I2" s="50" t="str">
        <f>IFERROR(AVERAGE(INDEX(K:K,IFERROR(MATCH($B2-Annex!$B$4/60,$B:$B),2)):K2),IF(Data!$B$2="",0,"-"))</f>
        <v>-</v>
      </c>
      <c r="J2" s="50" t="str">
        <f>IFERROR(AVERAGE(INDEX(L:L,IFERROR(MATCH($B2-Annex!$B$4/60,$B:$B),2)):L2),IF(Data!$B$2="",0,"-"))</f>
        <v>-</v>
      </c>
      <c r="K2" s="50" t="str">
        <f>IFERROR((5.670373*10^-8*(M2+273.15)^4+((Annex!$B$5+Annex!$B$6)*(M2-O2)+Annex!$B$7*(M2-INDEX(M:M,IFERROR(MATCH($B2-Annex!$B$9/60,$B:$B),2)))/(60*($B2-INDEX($B:$B,IFERROR(MATCH($B2-Annex!$B$9/60,$B:$B),2)))))/Annex!$B$8)/1000,IF(Data!$B$2="",0,"-"))</f>
        <v>-</v>
      </c>
      <c r="L2" s="50" t="str">
        <f>IFERROR((5.670373*10^-8*(N2+273.15)^4+((Annex!$B$5+Annex!$B$6)*(N2-O2)+Annex!$B$7*(N2-INDEX(N:N,IFERROR(MATCH($B2-Annex!$B$9/60,$B:$B),2)))/(60*($B2-INDEX($B:$B,IFERROR(MATCH($B2-Annex!$B$9/60,$B:$B),2)))))/Annex!$B$8)/1000,IF(Data!$B$2="",0,"-"))</f>
        <v>-</v>
      </c>
      <c r="M2" s="20">
        <v>19.463999999999999</v>
      </c>
      <c r="N2" s="20">
        <v>30.007000000000001</v>
      </c>
      <c r="O2" s="20">
        <v>20.218</v>
      </c>
      <c r="P2" s="50" t="str">
        <f>IFERROR(AVERAGE(INDEX(R:R,IFERROR(MATCH($B2-Annex!$B$4/60,$B:$B),2)):R2),IF(Data!$B$2="",0,"-"))</f>
        <v>-</v>
      </c>
      <c r="Q2" s="50" t="str">
        <f>IFERROR(AVERAGE(INDEX(S:S,IFERROR(MATCH($B2-Annex!$B$4/60,$B:$B),2)):S2),IF(Data!$B$2="",0,"-"))</f>
        <v>-</v>
      </c>
      <c r="R2" s="50" t="str">
        <f>IFERROR((5.670373*10^-8*(T2+273.15)^4+((Annex!$B$5+Annex!$B$6)*(T2-V2)+Annex!$B$7*(T2-INDEX(T:T,IFERROR(MATCH($B2-Annex!$B$9/60,$B:$B),2)))/(60*($B2-INDEX($B:$B,IFERROR(MATCH($B2-Annex!$B$9/60,$B:$B),2)))))/Annex!$B$8)/1000,IF(Data!$B$2="",0,"-"))</f>
        <v>-</v>
      </c>
      <c r="S2" s="50" t="str">
        <f>IFERROR((5.670373*10^-8*(U2+273.15)^4+((Annex!$B$5+Annex!$B$6)*(U2-V2)+Annex!$B$7*(U2-INDEX(U:U,IFERROR(MATCH($B2-Annex!$B$9/60,$B:$B),2)))/(60*($B2-INDEX($B:$B,IFERROR(MATCH($B2-Annex!$B$9/60,$B:$B),2)))))/Annex!$B$8)/1000,IF(Data!$B$2="",0,"-"))</f>
        <v>-</v>
      </c>
      <c r="T2" s="20">
        <v>20.108000000000001</v>
      </c>
      <c r="U2" s="20">
        <v>18.655000000000001</v>
      </c>
      <c r="V2" s="20">
        <v>20.585999999999999</v>
      </c>
      <c r="W2" s="20">
        <v>20.77</v>
      </c>
      <c r="X2" s="20">
        <v>20.530999999999999</v>
      </c>
      <c r="Y2" s="20">
        <v>20.936</v>
      </c>
      <c r="Z2" s="20">
        <v>20.917000000000002</v>
      </c>
      <c r="AA2" s="20">
        <v>20.881</v>
      </c>
      <c r="AB2" s="20">
        <v>20.991</v>
      </c>
      <c r="AC2" s="20">
        <v>21.045999999999999</v>
      </c>
      <c r="AD2" s="20">
        <v>18.968</v>
      </c>
      <c r="AE2" s="20">
        <v>19.777000000000001</v>
      </c>
      <c r="AF2" s="20">
        <v>19.298999999999999</v>
      </c>
      <c r="AG2" s="20">
        <v>19.923999999999999</v>
      </c>
      <c r="AH2" s="20">
        <v>9.8999999999999993E+37</v>
      </c>
      <c r="AI2" s="20">
        <v>166.96100000000001</v>
      </c>
    </row>
    <row r="3" spans="1:35" x14ac:dyDescent="0.3">
      <c r="A3" s="5">
        <v>2</v>
      </c>
      <c r="B3" s="19">
        <v>8.9333339128643274E-2</v>
      </c>
      <c r="C3" s="20">
        <v>442.61561899999998</v>
      </c>
      <c r="D3" s="20">
        <v>426.975527</v>
      </c>
      <c r="E3" s="20">
        <v>768.694661</v>
      </c>
      <c r="F3" s="49">
        <f>IFERROR(SUM(C3:E3),IF(Data!$B$2="",0,"-"))</f>
        <v>1638.285807</v>
      </c>
      <c r="G3" s="50">
        <f>IFERROR(F3-Annex!$B$10,IF(Data!$B$2="",0,"-"))</f>
        <v>332.12780700000008</v>
      </c>
      <c r="H3" s="50">
        <f>IFERROR(-14000*(G3-INDEX(G:G,IFERROR(MATCH($B3-Annex!$B$11/60,$B:$B),2)))/(60*($B3-INDEX($B:$B,IFERROR(MATCH($B3-Annex!$B$11/60,$B:$B),2)))),IF(Data!$B$2="",0,"-"))</f>
        <v>-31.066415895037974</v>
      </c>
      <c r="I3" s="50">
        <f>IFERROR(AVERAGE(INDEX(K:K,IFERROR(MATCH($B3-Annex!$B$4/60,$B:$B),2)):K3),IF(Data!$B$2="",0,"-"))</f>
        <v>0.41076246336989958</v>
      </c>
      <c r="J3" s="50">
        <f>IFERROR(AVERAGE(INDEX(L:L,IFERROR(MATCH($B3-Annex!$B$4/60,$B:$B),2)):L3),IF(Data!$B$2="",0,"-"))</f>
        <v>1.0660172454546779</v>
      </c>
      <c r="K3" s="50">
        <f>IFERROR((5.670373*10^-8*(M3+273.15)^4+((Annex!$B$5+Annex!$B$6)*(M3-O3)+Annex!$B$7*(M3-INDEX(M:M,IFERROR(MATCH($B3-Annex!$B$9/60,$B:$B),2)))/(60*($B3-INDEX($B:$B,IFERROR(MATCH($B3-Annex!$B$9/60,$B:$B),2)))))/Annex!$B$8)/1000,IF(Data!$B$2="",0,"-"))</f>
        <v>0.41076246336989958</v>
      </c>
      <c r="L3" s="50">
        <f>IFERROR((5.670373*10^-8*(N3+273.15)^4+((Annex!$B$5+Annex!$B$6)*(N3-O3)+Annex!$B$7*(N3-INDEX(N:N,IFERROR(MATCH($B3-Annex!$B$9/60,$B:$B),2)))/(60*($B3-INDEX($B:$B,IFERROR(MATCH($B3-Annex!$B$9/60,$B:$B),2)))))/Annex!$B$8)/1000,IF(Data!$B$2="",0,"-"))</f>
        <v>1.0660172454546779</v>
      </c>
      <c r="M3" s="20">
        <v>19.501000000000001</v>
      </c>
      <c r="N3" s="20">
        <v>30.042999999999999</v>
      </c>
      <c r="O3" s="20">
        <v>20.236999999999998</v>
      </c>
      <c r="P3" s="50">
        <f>IFERROR(AVERAGE(INDEX(R:R,IFERROR(MATCH($B3-Annex!$B$4/60,$B:$B),2)):R3),IF(Data!$B$2="",0,"-"))</f>
        <v>0.39142701985694606</v>
      </c>
      <c r="Q3" s="50">
        <f>IFERROR(AVERAGE(INDEX(S:S,IFERROR(MATCH($B3-Annex!$B$4/60,$B:$B),2)):S3),IF(Data!$B$2="",0,"-"))</f>
        <v>0.39725136261404426</v>
      </c>
      <c r="R3" s="50">
        <f>IFERROR((5.670373*10^-8*(T3+273.15)^4+((Annex!$B$5+Annex!$B$6)*(T3-V3)+Annex!$B$7*(T3-INDEX(T:T,IFERROR(MATCH($B3-Annex!$B$9/60,$B:$B),2)))/(60*($B3-INDEX($B:$B,IFERROR(MATCH($B3-Annex!$B$9/60,$B:$B),2)))))/Annex!$B$8)/1000,IF(Data!$B$2="",0,"-"))</f>
        <v>0.39142701985694606</v>
      </c>
      <c r="S3" s="50">
        <f>IFERROR((5.670373*10^-8*(U3+273.15)^4+((Annex!$B$5+Annex!$B$6)*(U3-V3)+Annex!$B$7*(U3-INDEX(U:U,IFERROR(MATCH($B3-Annex!$B$9/60,$B:$B),2)))/(60*($B3-INDEX($B:$B,IFERROR(MATCH($B3-Annex!$B$9/60,$B:$B),2)))))/Annex!$B$8)/1000,IF(Data!$B$2="",0,"-"))</f>
        <v>0.39725136261404426</v>
      </c>
      <c r="T3" s="20">
        <v>20.108000000000001</v>
      </c>
      <c r="U3" s="20">
        <v>18.747</v>
      </c>
      <c r="V3" s="20">
        <v>20.605</v>
      </c>
      <c r="W3" s="20">
        <v>21.100999999999999</v>
      </c>
      <c r="X3" s="20">
        <v>20.881</v>
      </c>
      <c r="Y3" s="20">
        <v>20.844000000000001</v>
      </c>
      <c r="Z3" s="20">
        <v>21.175000000000001</v>
      </c>
      <c r="AA3" s="20">
        <v>20.881</v>
      </c>
      <c r="AB3" s="20">
        <v>21.027999999999999</v>
      </c>
      <c r="AC3" s="20">
        <v>21.193000000000001</v>
      </c>
      <c r="AD3" s="20">
        <v>19.041</v>
      </c>
      <c r="AE3" s="20">
        <v>19.501000000000001</v>
      </c>
      <c r="AF3" s="20">
        <v>19.353999999999999</v>
      </c>
      <c r="AG3" s="20">
        <v>19.943000000000001</v>
      </c>
      <c r="AH3" s="20">
        <v>9.8999999999999993E+37</v>
      </c>
      <c r="AI3" s="20">
        <v>137.16800000000001</v>
      </c>
    </row>
    <row r="4" spans="1:35" x14ac:dyDescent="0.3">
      <c r="A4" s="5">
        <v>3</v>
      </c>
      <c r="B4" s="19">
        <v>0.18783333711326122</v>
      </c>
      <c r="C4" s="20">
        <v>442.57021200000003</v>
      </c>
      <c r="D4" s="20">
        <v>426.987302</v>
      </c>
      <c r="E4" s="20">
        <v>768.65930600000002</v>
      </c>
      <c r="F4" s="49">
        <f>IFERROR(SUM(C4:E4),IF(Data!$B$2="",0,"-"))</f>
        <v>1638.2168200000001</v>
      </c>
      <c r="G4" s="50">
        <f>IFERROR(F4-Annex!$B$10,IF(Data!$B$2="",0,"-"))</f>
        <v>332.0588200000002</v>
      </c>
      <c r="H4" s="50">
        <f>IFERROR(-14000*(G4-INDEX(G:G,IFERROR(MATCH($B4-Annex!$B$11/60,$B:$B),2)))/(60*($B4-INDEX($B:$B,IFERROR(MATCH($B4-Annex!$B$11/60,$B:$B),2)))),IF(Data!$B$2="",0,"-"))</f>
        <v>70.922979939086829</v>
      </c>
      <c r="I4" s="50">
        <f>IFERROR(AVERAGE(INDEX(K:K,IFERROR(MATCH($B4-Annex!$B$4/60,$B:$B),2)):K4),IF(Data!$B$2="",0,"-"))</f>
        <v>0.37906393856949872</v>
      </c>
      <c r="J4" s="50">
        <f>IFERROR(AVERAGE(INDEX(L:L,IFERROR(MATCH($B4-Annex!$B$4/60,$B:$B),2)):L4),IF(Data!$B$2="",0,"-"))</f>
        <v>1.0252992014277897</v>
      </c>
      <c r="K4" s="50">
        <f>IFERROR((5.670373*10^-8*(M4+273.15)^4+((Annex!$B$5+Annex!$B$6)*(M4-O4)+Annex!$B$7*(M4-INDEX(M:M,IFERROR(MATCH($B4-Annex!$B$9/60,$B:$B),2)))/(60*($B4-INDEX($B:$B,IFERROR(MATCH($B4-Annex!$B$9/60,$B:$B),2)))))/Annex!$B$8)/1000,IF(Data!$B$2="",0,"-"))</f>
        <v>0.3473654137690978</v>
      </c>
      <c r="L4" s="50">
        <f>IFERROR((5.670373*10^-8*(N4+273.15)^4+((Annex!$B$5+Annex!$B$6)*(N4-O4)+Annex!$B$7*(N4-INDEX(N:N,IFERROR(MATCH($B4-Annex!$B$9/60,$B:$B),2)))/(60*($B4-INDEX($B:$B,IFERROR(MATCH($B4-Annex!$B$9/60,$B:$B),2)))))/Annex!$B$8)/1000,IF(Data!$B$2="",0,"-"))</f>
        <v>0.98458115740090157</v>
      </c>
      <c r="M4" s="20">
        <v>19.408999999999999</v>
      </c>
      <c r="N4" s="20">
        <v>29.916</v>
      </c>
      <c r="O4" s="20">
        <v>20.163</v>
      </c>
      <c r="P4" s="50">
        <f>IFERROR(AVERAGE(INDEX(R:R,IFERROR(MATCH($B4-Annex!$B$4/60,$B:$B),2)):R4),IF(Data!$B$2="",0,"-"))</f>
        <v>0.36872293739330997</v>
      </c>
      <c r="Q4" s="50">
        <f>IFERROR(AVERAGE(INDEX(S:S,IFERROR(MATCH($B4-Annex!$B$4/60,$B:$B),2)):S4),IF(Data!$B$2="",0,"-"))</f>
        <v>0.38021240241178045</v>
      </c>
      <c r="R4" s="50">
        <f>IFERROR((5.670373*10^-8*(T4+273.15)^4+((Annex!$B$5+Annex!$B$6)*(T4-V4)+Annex!$B$7*(T4-INDEX(T:T,IFERROR(MATCH($B4-Annex!$B$9/60,$B:$B),2)))/(60*($B4-INDEX($B:$B,IFERROR(MATCH($B4-Annex!$B$9/60,$B:$B),2)))))/Annex!$B$8)/1000,IF(Data!$B$2="",0,"-"))</f>
        <v>0.34601885492967394</v>
      </c>
      <c r="S4" s="50">
        <f>IFERROR((5.670373*10^-8*(U4+273.15)^4+((Annex!$B$5+Annex!$B$6)*(U4-V4)+Annex!$B$7*(U4-INDEX(U:U,IFERROR(MATCH($B4-Annex!$B$9/60,$B:$B),2)))/(60*($B4-INDEX($B:$B,IFERROR(MATCH($B4-Annex!$B$9/60,$B:$B),2)))))/Annex!$B$8)/1000,IF(Data!$B$2="",0,"-"))</f>
        <v>0.36317344220951664</v>
      </c>
      <c r="T4" s="20">
        <v>20.015999999999998</v>
      </c>
      <c r="U4" s="20">
        <v>18.765999999999998</v>
      </c>
      <c r="V4" s="20">
        <v>20.548999999999999</v>
      </c>
      <c r="W4" s="20">
        <v>22.548999999999999</v>
      </c>
      <c r="X4" s="20">
        <v>22.548999999999999</v>
      </c>
      <c r="Y4" s="20">
        <v>22.295000000000002</v>
      </c>
      <c r="Z4" s="20">
        <v>22.257999999999999</v>
      </c>
      <c r="AA4" s="20">
        <v>21.486999999999998</v>
      </c>
      <c r="AB4" s="20">
        <v>21.597999999999999</v>
      </c>
      <c r="AC4" s="20">
        <v>21.946999999999999</v>
      </c>
      <c r="AD4" s="20">
        <v>19.004999999999999</v>
      </c>
      <c r="AE4" s="20">
        <v>19.317</v>
      </c>
      <c r="AF4" s="20">
        <v>19.244</v>
      </c>
      <c r="AG4" s="20">
        <v>19.850999999999999</v>
      </c>
      <c r="AH4" s="20">
        <v>9.8999999999999993E+37</v>
      </c>
      <c r="AI4" s="20">
        <v>94.019000000000005</v>
      </c>
    </row>
    <row r="5" spans="1:35" x14ac:dyDescent="0.3">
      <c r="A5" s="5">
        <v>4</v>
      </c>
      <c r="B5" s="19">
        <v>0.28066667611710727</v>
      </c>
      <c r="C5" s="20">
        <v>442.642516</v>
      </c>
      <c r="D5" s="20">
        <v>426.96794799999998</v>
      </c>
      <c r="E5" s="20">
        <v>768.70645300000001</v>
      </c>
      <c r="F5" s="49">
        <f>IFERROR(SUM(C5:E5),IF(Data!$B$2="",0,"-"))</f>
        <v>1638.3169170000001</v>
      </c>
      <c r="G5" s="50">
        <f>IFERROR(F5-Annex!$B$10,IF(Data!$B$2="",0,"-"))</f>
        <v>332.1589170000002</v>
      </c>
      <c r="H5" s="50">
        <f>IFERROR(-14000*(G5-INDEX(G:G,IFERROR(MATCH($B5-Annex!$B$11/60,$B:$B),2)))/(60*($B5-INDEX($B:$B,IFERROR(MATCH($B5-Annex!$B$11/60,$B:$B),2)))),IF(Data!$B$2="",0,"-"))</f>
        <v>-35.751542739279664</v>
      </c>
      <c r="I5" s="50">
        <f>IFERROR(AVERAGE(INDEX(K:K,IFERROR(MATCH($B5-Annex!$B$4/60,$B:$B),2)):K5),IF(Data!$B$2="",0,"-"))</f>
        <v>0.36906155071693642</v>
      </c>
      <c r="J5" s="50">
        <f>IFERROR(AVERAGE(INDEX(L:L,IFERROR(MATCH($B5-Annex!$B$4/60,$B:$B),2)):L5),IF(Data!$B$2="",0,"-"))</f>
        <v>0.99990239329857145</v>
      </c>
      <c r="K5" s="50">
        <f>IFERROR((5.670373*10^-8*(M5+273.15)^4+((Annex!$B$5+Annex!$B$6)*(M5-O5)+Annex!$B$7*(M5-INDEX(M:M,IFERROR(MATCH($B5-Annex!$B$9/60,$B:$B),2)))/(60*($B5-INDEX($B:$B,IFERROR(MATCH($B5-Annex!$B$9/60,$B:$B),2)))))/Annex!$B$8)/1000,IF(Data!$B$2="",0,"-"))</f>
        <v>0.34905677501181193</v>
      </c>
      <c r="L5" s="50">
        <f>IFERROR((5.670373*10^-8*(N5+273.15)^4+((Annex!$B$5+Annex!$B$6)*(N5-O5)+Annex!$B$7*(N5-INDEX(N:N,IFERROR(MATCH($B5-Annex!$B$9/60,$B:$B),2)))/(60*($B5-INDEX($B:$B,IFERROR(MATCH($B5-Annex!$B$9/60,$B:$B),2)))))/Annex!$B$8)/1000,IF(Data!$B$2="",0,"-"))</f>
        <v>0.94910877704013452</v>
      </c>
      <c r="M5" s="20">
        <v>19.446000000000002</v>
      </c>
      <c r="N5" s="20">
        <v>29.88</v>
      </c>
      <c r="O5" s="20">
        <v>20.181999999999999</v>
      </c>
      <c r="P5" s="50">
        <f>IFERROR(AVERAGE(INDEX(R:R,IFERROR(MATCH($B5-Annex!$B$4/60,$B:$B),2)):R5),IF(Data!$B$2="",0,"-"))</f>
        <v>0.36538002353694338</v>
      </c>
      <c r="Q5" s="50">
        <f>IFERROR(AVERAGE(INDEX(S:S,IFERROR(MATCH($B5-Annex!$B$4/60,$B:$B),2)):S5),IF(Data!$B$2="",0,"-"))</f>
        <v>0.37038693092077529</v>
      </c>
      <c r="R5" s="50">
        <f>IFERROR((5.670373*10^-8*(T5+273.15)^4+((Annex!$B$5+Annex!$B$6)*(T5-V5)+Annex!$B$7*(T5-INDEX(T:T,IFERROR(MATCH($B5-Annex!$B$9/60,$B:$B),2)))/(60*($B5-INDEX($B:$B,IFERROR(MATCH($B5-Annex!$B$9/60,$B:$B),2)))))/Annex!$B$8)/1000,IF(Data!$B$2="",0,"-"))</f>
        <v>0.35869419582421036</v>
      </c>
      <c r="S5" s="50">
        <f>IFERROR((5.670373*10^-8*(U5+273.15)^4+((Annex!$B$5+Annex!$B$6)*(U5-V5)+Annex!$B$7*(U5-INDEX(U:U,IFERROR(MATCH($B5-Annex!$B$9/60,$B:$B),2)))/(60*($B5-INDEX($B:$B,IFERROR(MATCH($B5-Annex!$B$9/60,$B:$B),2)))))/Annex!$B$8)/1000,IF(Data!$B$2="",0,"-"))</f>
        <v>0.35073598793876504</v>
      </c>
      <c r="T5" s="20">
        <v>20.035</v>
      </c>
      <c r="U5" s="20">
        <v>18.821000000000002</v>
      </c>
      <c r="V5" s="20">
        <v>20.513000000000002</v>
      </c>
      <c r="W5" s="20">
        <v>23.295000000000002</v>
      </c>
      <c r="X5" s="20">
        <v>24.658999999999999</v>
      </c>
      <c r="Y5" s="20">
        <v>23.477</v>
      </c>
      <c r="Z5" s="20">
        <v>23.803999999999998</v>
      </c>
      <c r="AA5" s="20">
        <v>22.44</v>
      </c>
      <c r="AB5" s="20">
        <v>22.404</v>
      </c>
      <c r="AC5" s="20">
        <v>23.222000000000001</v>
      </c>
      <c r="AD5" s="20">
        <v>19.077999999999999</v>
      </c>
      <c r="AE5" s="20">
        <v>18.765999999999998</v>
      </c>
      <c r="AF5" s="20">
        <v>19.298999999999999</v>
      </c>
      <c r="AG5" s="20">
        <v>19.923999999999999</v>
      </c>
      <c r="AH5" s="20">
        <v>9.8999999999999993E+37</v>
      </c>
      <c r="AI5" s="20">
        <v>9.8999999999999993E+37</v>
      </c>
    </row>
    <row r="6" spans="1:35" x14ac:dyDescent="0.3">
      <c r="A6" s="5">
        <v>5</v>
      </c>
      <c r="B6" s="19">
        <v>0.3741666697897017</v>
      </c>
      <c r="C6" s="20">
        <v>442.57693899999998</v>
      </c>
      <c r="D6" s="20">
        <v>427.018441</v>
      </c>
      <c r="E6" s="20">
        <v>768.68540700000005</v>
      </c>
      <c r="F6" s="49">
        <f>IFERROR(SUM(C6:E6),IF(Data!$B$2="",0,"-"))</f>
        <v>1638.2807870000001</v>
      </c>
      <c r="G6" s="50">
        <f>IFERROR(F6-Annex!$B$10,IF(Data!$B$2="",0,"-"))</f>
        <v>332.12278700000024</v>
      </c>
      <c r="H6" s="50">
        <f>IFERROR(-14000*(G6-INDEX(G:G,IFERROR(MATCH($B6-Annex!$B$11/60,$B:$B),2)))/(60*($B6-INDEX($B:$B,IFERROR(MATCH($B6-Annex!$B$11/60,$B:$B),2)))),IF(Data!$B$2="",0,"-"))</f>
        <v>-4.2866814787923779</v>
      </c>
      <c r="I6" s="50">
        <f>IFERROR(AVERAGE(INDEX(K:K,IFERROR(MATCH($B6-Annex!$B$4/60,$B:$B),2)):K6),IF(Data!$B$2="",0,"-"))</f>
        <v>0.38556594972513286</v>
      </c>
      <c r="J6" s="50">
        <f>IFERROR(AVERAGE(INDEX(L:L,IFERROR(MATCH($B6-Annex!$B$4/60,$B:$B),2)):L6),IF(Data!$B$2="",0,"-"))</f>
        <v>1.0074433476978417</v>
      </c>
      <c r="K6" s="50">
        <f>IFERROR((5.670373*10^-8*(M6+273.15)^4+((Annex!$B$5+Annex!$B$6)*(M6-O6)+Annex!$B$7*(M6-INDEX(M:M,IFERROR(MATCH($B6-Annex!$B$9/60,$B:$B),2)))/(60*($B6-INDEX($B:$B,IFERROR(MATCH($B6-Annex!$B$9/60,$B:$B),2)))))/Annex!$B$8)/1000,IF(Data!$B$2="",0,"-"))</f>
        <v>0.43507914674972215</v>
      </c>
      <c r="L6" s="50">
        <f>IFERROR((5.670373*10^-8*(N6+273.15)^4+((Annex!$B$5+Annex!$B$6)*(N6-O6)+Annex!$B$7*(N6-INDEX(N:N,IFERROR(MATCH($B6-Annex!$B$9/60,$B:$B),2)))/(60*($B6-INDEX($B:$B,IFERROR(MATCH($B6-Annex!$B$9/60,$B:$B),2)))))/Annex!$B$8)/1000,IF(Data!$B$2="",0,"-"))</f>
        <v>1.0300662108956524</v>
      </c>
      <c r="M6" s="20">
        <v>19.52</v>
      </c>
      <c r="N6" s="20">
        <v>29.916</v>
      </c>
      <c r="O6" s="20">
        <v>20.108000000000001</v>
      </c>
      <c r="P6" s="50">
        <f>IFERROR(AVERAGE(INDEX(R:R,IFERROR(MATCH($B6-Annex!$B$4/60,$B:$B),2)):R6),IF(Data!$B$2="",0,"-"))</f>
        <v>0.39601651718252179</v>
      </c>
      <c r="Q6" s="50">
        <f>IFERROR(AVERAGE(INDEX(S:S,IFERROR(MATCH($B6-Annex!$B$4/60,$B:$B),2)):S6),IF(Data!$B$2="",0,"-"))</f>
        <v>0.34374293688836693</v>
      </c>
      <c r="R6" s="50">
        <f>IFERROR((5.670373*10^-8*(T6+273.15)^4+((Annex!$B$5+Annex!$B$6)*(T6-V6)+Annex!$B$7*(T6-INDEX(T:T,IFERROR(MATCH($B6-Annex!$B$9/60,$B:$B),2)))/(60*($B6-INDEX($B:$B,IFERROR(MATCH($B6-Annex!$B$9/60,$B:$B),2)))))/Annex!$B$8)/1000,IF(Data!$B$2="",0,"-"))</f>
        <v>0.48792599811925691</v>
      </c>
      <c r="S6" s="50">
        <f>IFERROR((5.670373*10^-8*(U6+273.15)^4+((Annex!$B$5+Annex!$B$6)*(U6-V6)+Annex!$B$7*(U6-INDEX(U:U,IFERROR(MATCH($B6-Annex!$B$9/60,$B:$B),2)))/(60*($B6-INDEX($B:$B,IFERROR(MATCH($B6-Annex!$B$9/60,$B:$B),2)))))/Annex!$B$8)/1000,IF(Data!$B$2="",0,"-"))</f>
        <v>0.26381095479114186</v>
      </c>
      <c r="T6" s="20">
        <v>20.218</v>
      </c>
      <c r="U6" s="20">
        <v>18.692</v>
      </c>
      <c r="V6" s="20">
        <v>20.696999999999999</v>
      </c>
      <c r="W6" s="20">
        <v>24.786999999999999</v>
      </c>
      <c r="X6" s="20">
        <v>27.077999999999999</v>
      </c>
      <c r="Y6" s="20">
        <v>25.46</v>
      </c>
      <c r="Z6" s="20">
        <v>25.295999999999999</v>
      </c>
      <c r="AA6" s="20">
        <v>24.204000000000001</v>
      </c>
      <c r="AB6" s="20">
        <v>22.913</v>
      </c>
      <c r="AC6" s="20">
        <v>24.023</v>
      </c>
      <c r="AD6" s="20">
        <v>19.059999999999999</v>
      </c>
      <c r="AE6" s="20">
        <v>19.704000000000001</v>
      </c>
      <c r="AF6" s="20">
        <v>19.280999999999999</v>
      </c>
      <c r="AG6" s="20">
        <v>19.998000000000001</v>
      </c>
      <c r="AH6" s="20">
        <v>616.62</v>
      </c>
      <c r="AI6" s="20">
        <v>9.8999999999999993E+37</v>
      </c>
    </row>
    <row r="7" spans="1:35" x14ac:dyDescent="0.3">
      <c r="A7" s="5">
        <v>6</v>
      </c>
      <c r="B7" s="19">
        <v>0.46716667246073484</v>
      </c>
      <c r="C7" s="20">
        <v>442.63158600000003</v>
      </c>
      <c r="D7" s="20">
        <v>426.98141399999997</v>
      </c>
      <c r="E7" s="20">
        <v>768.69298000000003</v>
      </c>
      <c r="F7" s="49">
        <f>IFERROR(SUM(C7:E7),IF(Data!$B$2="",0,"-"))</f>
        <v>1638.3059800000001</v>
      </c>
      <c r="G7" s="50">
        <f>IFERROR(F7-Annex!$B$10,IF(Data!$B$2="",0,"-"))</f>
        <v>332.14798000000019</v>
      </c>
      <c r="H7" s="50">
        <f>IFERROR(-14000*(G7-INDEX(G:G,IFERROR(MATCH($B7-Annex!$B$11/60,$B:$B),2)))/(60*($B7-INDEX($B:$B,IFERROR(MATCH($B7-Annex!$B$11/60,$B:$B),2)))),IF(Data!$B$2="",0,"-"))</f>
        <v>-16.016339437508982</v>
      </c>
      <c r="I7" s="50">
        <f>IFERROR(AVERAGE(INDEX(K:K,IFERROR(MATCH($B7-Annex!$B$4/60,$B:$B),2)):K7),IF(Data!$B$2="",0,"-"))</f>
        <v>0.38494835249124693</v>
      </c>
      <c r="J7" s="50">
        <f>IFERROR(AVERAGE(INDEX(L:L,IFERROR(MATCH($B7-Annex!$B$4/60,$B:$B),2)):L7),IF(Data!$B$2="",0,"-"))</f>
        <v>1.010318146790262</v>
      </c>
      <c r="K7" s="50">
        <f>IFERROR((5.670373*10^-8*(M7+273.15)^4+((Annex!$B$5+Annex!$B$6)*(M7-O7)+Annex!$B$7*(M7-INDEX(M:M,IFERROR(MATCH($B7-Annex!$B$9/60,$B:$B),2)))/(60*($B7-INDEX($B:$B,IFERROR(MATCH($B7-Annex!$B$9/60,$B:$B),2)))))/Annex!$B$8)/1000,IF(Data!$B$2="",0,"-"))</f>
        <v>0.38247796355570307</v>
      </c>
      <c r="L7" s="50">
        <f>IFERROR((5.670373*10^-8*(N7+273.15)^4+((Annex!$B$5+Annex!$B$6)*(N7-O7)+Annex!$B$7*(N7-INDEX(N:N,IFERROR(MATCH($B7-Annex!$B$9/60,$B:$B),2)))/(60*($B7-INDEX($B:$B,IFERROR(MATCH($B7-Annex!$B$9/60,$B:$B),2)))))/Annex!$B$8)/1000,IF(Data!$B$2="",0,"-"))</f>
        <v>1.0218173431599429</v>
      </c>
      <c r="M7" s="20">
        <v>19.446000000000002</v>
      </c>
      <c r="N7" s="20">
        <v>29.861000000000001</v>
      </c>
      <c r="O7" s="20">
        <v>20.035</v>
      </c>
      <c r="P7" s="50">
        <f>IFERROR(AVERAGE(INDEX(R:R,IFERROR(MATCH($B7-Annex!$B$4/60,$B:$B),2)):R7),IF(Data!$B$2="",0,"-"))</f>
        <v>0.40479931503511069</v>
      </c>
      <c r="Q7" s="50">
        <f>IFERROR(AVERAGE(INDEX(S:S,IFERROR(MATCH($B7-Annex!$B$4/60,$B:$B),2)):S7),IF(Data!$B$2="",0,"-"))</f>
        <v>0.31862778612749099</v>
      </c>
      <c r="R7" s="50">
        <f>IFERROR((5.670373*10^-8*(T7+273.15)^4+((Annex!$B$5+Annex!$B$6)*(T7-V7)+Annex!$B$7*(T7-INDEX(T:T,IFERROR(MATCH($B7-Annex!$B$9/60,$B:$B),2)))/(60*($B7-INDEX($B:$B,IFERROR(MATCH($B7-Annex!$B$9/60,$B:$B),2)))))/Annex!$B$8)/1000,IF(Data!$B$2="",0,"-"))</f>
        <v>0.43993050644546616</v>
      </c>
      <c r="S7" s="50">
        <f>IFERROR((5.670373*10^-8*(U7+273.15)^4+((Annex!$B$5+Annex!$B$6)*(U7-V7)+Annex!$B$7*(U7-INDEX(U:U,IFERROR(MATCH($B7-Annex!$B$9/60,$B:$B),2)))/(60*($B7-INDEX($B:$B,IFERROR(MATCH($B7-Annex!$B$9/60,$B:$B),2)))))/Annex!$B$8)/1000,IF(Data!$B$2="",0,"-"))</f>
        <v>0.21816718308398697</v>
      </c>
      <c r="T7" s="20">
        <v>20.126999999999999</v>
      </c>
      <c r="U7" s="20">
        <v>18.637</v>
      </c>
      <c r="V7" s="20">
        <v>20.530999999999999</v>
      </c>
      <c r="W7" s="20">
        <v>28.132999999999999</v>
      </c>
      <c r="X7" s="20">
        <v>29.352</v>
      </c>
      <c r="Y7" s="20">
        <v>27.497</v>
      </c>
      <c r="Z7" s="20">
        <v>26.66</v>
      </c>
      <c r="AA7" s="20">
        <v>25.605</v>
      </c>
      <c r="AB7" s="20">
        <v>24.405000000000001</v>
      </c>
      <c r="AC7" s="20">
        <v>24.768000000000001</v>
      </c>
      <c r="AD7" s="20">
        <v>19.023</v>
      </c>
      <c r="AE7" s="20">
        <v>19.574999999999999</v>
      </c>
      <c r="AF7" s="20">
        <v>19.207000000000001</v>
      </c>
      <c r="AG7" s="20">
        <v>19.943000000000001</v>
      </c>
      <c r="AH7" s="20">
        <v>1033.6890000000001</v>
      </c>
      <c r="AI7" s="20">
        <v>-80.400000000000006</v>
      </c>
    </row>
    <row r="8" spans="1:35" x14ac:dyDescent="0.3">
      <c r="A8" s="5">
        <v>7</v>
      </c>
      <c r="B8" s="19">
        <v>0.56066667661070824</v>
      </c>
      <c r="C8" s="20">
        <v>442.62653899999998</v>
      </c>
      <c r="D8" s="20">
        <v>426.93933600000003</v>
      </c>
      <c r="E8" s="20">
        <v>768.67697899999996</v>
      </c>
      <c r="F8" s="49">
        <f>IFERROR(SUM(C8:E8),IF(Data!$B$2="",0,"-"))</f>
        <v>1638.2428540000001</v>
      </c>
      <c r="G8" s="50">
        <f>IFERROR(F8-Annex!$B$10,IF(Data!$B$2="",0,"-"))</f>
        <v>332.08485400000018</v>
      </c>
      <c r="H8" s="50">
        <f>IFERROR(-14000*(G8-INDEX(G:G,IFERROR(MATCH($B8-Annex!$B$11/60,$B:$B),2)))/(60*($B8-INDEX($B:$B,IFERROR(MATCH($B8-Annex!$B$11/60,$B:$B),2)))),IF(Data!$B$2="",0,"-"))</f>
        <v>12.925861839675228</v>
      </c>
      <c r="I8" s="50">
        <f>IFERROR(AVERAGE(INDEX(K:K,IFERROR(MATCH($B8-Annex!$B$4/60,$B:$B),2)):K8),IF(Data!$B$2="",0,"-"))</f>
        <v>0.37664127965210764</v>
      </c>
      <c r="J8" s="50">
        <f>IFERROR(AVERAGE(INDEX(L:L,IFERROR(MATCH($B8-Annex!$B$4/60,$B:$B),2)):L8),IF(Data!$B$2="",0,"-"))</f>
        <v>1.0105878521138381</v>
      </c>
      <c r="K8" s="50">
        <f>IFERROR((5.670373*10^-8*(M8+273.15)^4+((Annex!$B$5+Annex!$B$6)*(M8-O8)+Annex!$B$7*(M8-INDEX(M:M,IFERROR(MATCH($B8-Annex!$B$9/60,$B:$B),2)))/(60*($B8-INDEX($B:$B,IFERROR(MATCH($B8-Annex!$B$9/60,$B:$B),2)))))/Annex!$B$8)/1000,IF(Data!$B$2="",0,"-"))</f>
        <v>0.33510591545641105</v>
      </c>
      <c r="L8" s="50">
        <f>IFERROR((5.670373*10^-8*(N8+273.15)^4+((Annex!$B$5+Annex!$B$6)*(N8-O8)+Annex!$B$7*(N8-INDEX(N:N,IFERROR(MATCH($B8-Annex!$B$9/60,$B:$B),2)))/(60*($B8-INDEX($B:$B,IFERROR(MATCH($B8-Annex!$B$9/60,$B:$B),2)))))/Annex!$B$8)/1000,IF(Data!$B$2="",0,"-"))</f>
        <v>1.0119363787317186</v>
      </c>
      <c r="M8" s="20">
        <v>19.428000000000001</v>
      </c>
      <c r="N8" s="20">
        <v>29.88</v>
      </c>
      <c r="O8" s="20">
        <v>20.09</v>
      </c>
      <c r="P8" s="50">
        <f>IFERROR(AVERAGE(INDEX(R:R,IFERROR(MATCH($B8-Annex!$B$4/60,$B:$B),2)):R8),IF(Data!$B$2="",0,"-"))</f>
        <v>0.38635007626727108</v>
      </c>
      <c r="Q8" s="50">
        <f>IFERROR(AVERAGE(INDEX(S:S,IFERROR(MATCH($B8-Annex!$B$4/60,$B:$B),2)):S8),IF(Data!$B$2="",0,"-"))</f>
        <v>0.32322046612385114</v>
      </c>
      <c r="R8" s="50">
        <f>IFERROR((5.670373*10^-8*(T8+273.15)^4+((Annex!$B$5+Annex!$B$6)*(T8-V8)+Annex!$B$7*(T8-INDEX(T:T,IFERROR(MATCH($B8-Annex!$B$9/60,$B:$B),2)))/(60*($B8-INDEX($B:$B,IFERROR(MATCH($B8-Annex!$B$9/60,$B:$B),2)))))/Annex!$B$8)/1000,IF(Data!$B$2="",0,"-"))</f>
        <v>0.294103882428073</v>
      </c>
      <c r="S8" s="50">
        <f>IFERROR((5.670373*10^-8*(U8+273.15)^4+((Annex!$B$5+Annex!$B$6)*(U8-V8)+Annex!$B$7*(U8-INDEX(U:U,IFERROR(MATCH($B8-Annex!$B$9/60,$B:$B),2)))/(60*($B8-INDEX($B:$B,IFERROR(MATCH($B8-Annex!$B$9/60,$B:$B),2)))))/Annex!$B$8)/1000,IF(Data!$B$2="",0,"-"))</f>
        <v>0.34618386610565194</v>
      </c>
      <c r="T8" s="20">
        <v>20.015999999999998</v>
      </c>
      <c r="U8" s="20">
        <v>18.765999999999998</v>
      </c>
      <c r="V8" s="20">
        <v>20.548999999999999</v>
      </c>
      <c r="W8" s="20">
        <v>34.027000000000001</v>
      </c>
      <c r="X8" s="20">
        <v>35.747</v>
      </c>
      <c r="Y8" s="20">
        <v>29.443000000000001</v>
      </c>
      <c r="Z8" s="20">
        <v>29.588999999999999</v>
      </c>
      <c r="AA8" s="20">
        <v>26.66</v>
      </c>
      <c r="AB8" s="20">
        <v>25.678000000000001</v>
      </c>
      <c r="AC8" s="20">
        <v>27.06</v>
      </c>
      <c r="AD8" s="20">
        <v>19.152000000000001</v>
      </c>
      <c r="AE8" s="20">
        <v>18.858000000000001</v>
      </c>
      <c r="AF8" s="20">
        <v>19.353999999999999</v>
      </c>
      <c r="AG8" s="20">
        <v>19.943000000000001</v>
      </c>
      <c r="AH8" s="20">
        <v>-91.283000000000001</v>
      </c>
      <c r="AI8" s="20">
        <v>9.8999999999999993E+37</v>
      </c>
    </row>
    <row r="9" spans="1:35" x14ac:dyDescent="0.3">
      <c r="A9" s="5">
        <v>8</v>
      </c>
      <c r="B9" s="19">
        <v>0.65950000192970037</v>
      </c>
      <c r="C9" s="20">
        <v>442.65932700000002</v>
      </c>
      <c r="D9" s="20">
        <v>426.93092200000001</v>
      </c>
      <c r="E9" s="20">
        <v>768.70224399999995</v>
      </c>
      <c r="F9" s="49">
        <f>IFERROR(SUM(C9:E9),IF(Data!$B$2="",0,"-"))</f>
        <v>1638.2924929999999</v>
      </c>
      <c r="G9" s="50">
        <f>IFERROR(F9-Annex!$B$10,IF(Data!$B$2="",0,"-"))</f>
        <v>332.13449300000002</v>
      </c>
      <c r="H9" s="50">
        <f>IFERROR(-14000*(G9-INDEX(G:G,IFERROR(MATCH($B9-Annex!$B$11/60,$B:$B),2)))/(60*($B9-INDEX($B:$B,IFERROR(MATCH($B9-Annex!$B$11/60,$B:$B),2)))),IF(Data!$B$2="",0,"-"))</f>
        <v>-6.5736669001236638</v>
      </c>
      <c r="I9" s="50">
        <f>IFERROR(AVERAGE(INDEX(K:K,IFERROR(MATCH($B9-Annex!$B$4/60,$B:$B),2)):K9),IF(Data!$B$2="",0,"-"))</f>
        <v>0.38382632469556033</v>
      </c>
      <c r="J9" s="50">
        <f>IFERROR(AVERAGE(INDEX(L:L,IFERROR(MATCH($B9-Annex!$B$4/60,$B:$B),2)):L9),IF(Data!$B$2="",0,"-"))</f>
        <v>1.0144282026980915</v>
      </c>
      <c r="K9" s="50">
        <f>IFERROR((5.670373*10^-8*(M9+273.15)^4+((Annex!$B$5+Annex!$B$6)*(M9-O9)+Annex!$B$7*(M9-INDEX(M:M,IFERROR(MATCH($B9-Annex!$B$9/60,$B:$B),2)))/(60*($B9-INDEX($B:$B,IFERROR(MATCH($B9-Annex!$B$9/60,$B:$B),2)))))/Annex!$B$8)/1000,IF(Data!$B$2="",0,"-"))</f>
        <v>0.42693659495627662</v>
      </c>
      <c r="L9" s="50">
        <f>IFERROR((5.670373*10^-8*(N9+273.15)^4+((Annex!$B$5+Annex!$B$6)*(N9-O9)+Annex!$B$7*(N9-INDEX(N:N,IFERROR(MATCH($B9-Annex!$B$9/60,$B:$B),2)))/(60*($B9-INDEX($B:$B,IFERROR(MATCH($B9-Annex!$B$9/60,$B:$B),2)))))/Annex!$B$8)/1000,IF(Data!$B$2="",0,"-"))</f>
        <v>1.0374703062036132</v>
      </c>
      <c r="M9" s="20">
        <v>19.538</v>
      </c>
      <c r="N9" s="20">
        <v>29.88</v>
      </c>
      <c r="O9" s="20">
        <v>20.09</v>
      </c>
      <c r="P9" s="50">
        <f>IFERROR(AVERAGE(INDEX(R:R,IFERROR(MATCH($B9-Annex!$B$4/60,$B:$B),2)):R9),IF(Data!$B$2="",0,"-"))</f>
        <v>0.37890224094509056</v>
      </c>
      <c r="Q9" s="50">
        <f>IFERROR(AVERAGE(INDEX(S:S,IFERROR(MATCH($B9-Annex!$B$4/60,$B:$B),2)):S9),IF(Data!$B$2="",0,"-"))</f>
        <v>0.32386678124435136</v>
      </c>
      <c r="R9" s="50">
        <f>IFERROR((5.670373*10^-8*(T9+273.15)^4+((Annex!$B$5+Annex!$B$6)*(T9-V9)+Annex!$B$7*(T9-INDEX(T:T,IFERROR(MATCH($B9-Annex!$B$9/60,$B:$B),2)))/(60*($B9-INDEX($B:$B,IFERROR(MATCH($B9-Annex!$B$9/60,$B:$B),2)))))/Annex!$B$8)/1000,IF(Data!$B$2="",0,"-"))</f>
        <v>0.33421522901200734</v>
      </c>
      <c r="S9" s="50">
        <f>IFERROR((5.670373*10^-8*(U9+273.15)^4+((Annex!$B$5+Annex!$B$6)*(U9-V9)+Annex!$B$7*(U9-INDEX(U:U,IFERROR(MATCH($B9-Annex!$B$9/60,$B:$B),2)))/(60*($B9-INDEX($B:$B,IFERROR(MATCH($B9-Annex!$B$9/60,$B:$B),2)))))/Annex!$B$8)/1000,IF(Data!$B$2="",0,"-"))</f>
        <v>0.32774467196735313</v>
      </c>
      <c r="T9" s="20">
        <v>20.015999999999998</v>
      </c>
      <c r="U9" s="20">
        <v>18.692</v>
      </c>
      <c r="V9" s="20">
        <v>20.623000000000001</v>
      </c>
      <c r="W9" s="20">
        <v>36.015999999999998</v>
      </c>
      <c r="X9" s="20">
        <v>39.485999999999997</v>
      </c>
      <c r="Y9" s="20">
        <v>33.19</v>
      </c>
      <c r="Z9" s="20">
        <v>32.317</v>
      </c>
      <c r="AA9" s="20">
        <v>29.152000000000001</v>
      </c>
      <c r="AB9" s="20">
        <v>27.350999999999999</v>
      </c>
      <c r="AC9" s="20">
        <v>28.332999999999998</v>
      </c>
      <c r="AD9" s="20">
        <v>19.225000000000001</v>
      </c>
      <c r="AE9" s="20">
        <v>19.225000000000001</v>
      </c>
      <c r="AF9" s="20">
        <v>19.335999999999999</v>
      </c>
      <c r="AG9" s="20">
        <v>19.978999999999999</v>
      </c>
      <c r="AH9" s="20">
        <v>808.86</v>
      </c>
      <c r="AI9" s="20">
        <v>9.8999999999999993E+37</v>
      </c>
    </row>
    <row r="10" spans="1:35" x14ac:dyDescent="0.3">
      <c r="A10" s="5">
        <v>9</v>
      </c>
      <c r="B10" s="19">
        <v>0.74316667160019279</v>
      </c>
      <c r="C10" s="20">
        <v>442.62822799999998</v>
      </c>
      <c r="D10" s="20">
        <v>427.004975</v>
      </c>
      <c r="E10" s="20">
        <v>768.670252</v>
      </c>
      <c r="F10" s="49">
        <f>IFERROR(SUM(C10:E10),IF(Data!$B$2="",0,"-"))</f>
        <v>1638.303455</v>
      </c>
      <c r="G10" s="50">
        <f>IFERROR(F10-Annex!$B$10,IF(Data!$B$2="",0,"-"))</f>
        <v>332.14545500000008</v>
      </c>
      <c r="H10" s="50">
        <f>IFERROR(-14000*(G10-INDEX(G:G,IFERROR(MATCH($B10-Annex!$B$11/60,$B:$B),2)))/(60*($B10-INDEX($B:$B,IFERROR(MATCH($B10-Annex!$B$11/60,$B:$B),2)))),IF(Data!$B$2="",0,"-"))</f>
        <v>-9.2753531566332992</v>
      </c>
      <c r="I10" s="50">
        <f>IFERROR(AVERAGE(INDEX(K:K,IFERROR(MATCH($B10-Annex!$B$4/60,$B:$B),2)):K10),IF(Data!$B$2="",0,"-"))</f>
        <v>0.37992375175011067</v>
      </c>
      <c r="J10" s="50">
        <f>IFERROR(AVERAGE(INDEX(L:L,IFERROR(MATCH($B10-Annex!$B$4/60,$B:$B),2)):L10),IF(Data!$B$2="",0,"-"))</f>
        <v>1.026734580324808</v>
      </c>
      <c r="K10" s="50">
        <f>IFERROR((5.670373*10^-8*(M10+273.15)^4+((Annex!$B$5+Annex!$B$6)*(M10-O10)+Annex!$B$7*(M10-INDEX(M:M,IFERROR(MATCH($B10-Annex!$B$9/60,$B:$B),2)))/(60*($B10-INDEX($B:$B,IFERROR(MATCH($B10-Annex!$B$9/60,$B:$B),2)))))/Annex!$B$8)/1000,IF(Data!$B$2="",0,"-"))</f>
        <v>0.38344445275175204</v>
      </c>
      <c r="L10" s="50">
        <f>IFERROR((5.670373*10^-8*(N10+273.15)^4+((Annex!$B$5+Annex!$B$6)*(N10-O10)+Annex!$B$7*(N10-INDEX(N:N,IFERROR(MATCH($B10-Annex!$B$9/60,$B:$B),2)))/(60*($B10-INDEX($B:$B,IFERROR(MATCH($B10-Annex!$B$9/60,$B:$B),2)))))/Annex!$B$8)/1000,IF(Data!$B$2="",0,"-"))</f>
        <v>1.1521618888416929</v>
      </c>
      <c r="M10" s="20">
        <v>19.428000000000001</v>
      </c>
      <c r="N10" s="20">
        <v>30.097999999999999</v>
      </c>
      <c r="O10" s="20">
        <v>19.998000000000001</v>
      </c>
      <c r="P10" s="50">
        <f>IFERROR(AVERAGE(INDEX(R:R,IFERROR(MATCH($B10-Annex!$B$4/60,$B:$B),2)):R10),IF(Data!$B$2="",0,"-"))</f>
        <v>0.37912441624043647</v>
      </c>
      <c r="Q10" s="50">
        <f>IFERROR(AVERAGE(INDEX(S:S,IFERROR(MATCH($B10-Annex!$B$4/60,$B:$B),2)):S10),IF(Data!$B$2="",0,"-"))</f>
        <v>0.31072888499522516</v>
      </c>
      <c r="R10" s="50">
        <f>IFERROR((5.670373*10^-8*(T10+273.15)^4+((Annex!$B$5+Annex!$B$6)*(T10-V10)+Annex!$B$7*(T10-INDEX(T:T,IFERROR(MATCH($B10-Annex!$B$9/60,$B:$B),2)))/(60*($B10-INDEX($B:$B,IFERROR(MATCH($B10-Annex!$B$9/60,$B:$B),2)))))/Annex!$B$8)/1000,IF(Data!$B$2="",0,"-"))</f>
        <v>0.39298224692436756</v>
      </c>
      <c r="S10" s="50">
        <f>IFERROR((5.670373*10^-8*(U10+273.15)^4+((Annex!$B$5+Annex!$B$6)*(U10-V10)+Annex!$B$7*(U10-INDEX(U:U,IFERROR(MATCH($B10-Annex!$B$9/60,$B:$B),2)))/(60*($B10-INDEX($B:$B,IFERROR(MATCH($B10-Annex!$B$9/60,$B:$B),2)))))/Annex!$B$8)/1000,IF(Data!$B$2="",0,"-"))</f>
        <v>0.30528608887016029</v>
      </c>
      <c r="T10" s="20">
        <v>20.015999999999998</v>
      </c>
      <c r="U10" s="20">
        <v>18.747</v>
      </c>
      <c r="V10" s="20">
        <v>20.475999999999999</v>
      </c>
      <c r="W10" s="20">
        <v>45.545000000000002</v>
      </c>
      <c r="X10" s="20">
        <v>45.850999999999999</v>
      </c>
      <c r="Y10" s="20">
        <v>36.771000000000001</v>
      </c>
      <c r="Z10" s="20">
        <v>33.863</v>
      </c>
      <c r="AA10" s="20">
        <v>29.297000000000001</v>
      </c>
      <c r="AB10" s="20">
        <v>28.423999999999999</v>
      </c>
      <c r="AC10" s="20">
        <v>29.097000000000001</v>
      </c>
      <c r="AD10" s="20">
        <v>19.059999999999999</v>
      </c>
      <c r="AE10" s="20">
        <v>19.759</v>
      </c>
      <c r="AF10" s="20">
        <v>19.298999999999999</v>
      </c>
      <c r="AG10" s="20">
        <v>19.887</v>
      </c>
      <c r="AH10" s="20">
        <v>9.8999999999999993E+37</v>
      </c>
      <c r="AI10" s="20">
        <v>56.326000000000001</v>
      </c>
    </row>
    <row r="11" spans="1:35" x14ac:dyDescent="0.3">
      <c r="A11" s="5">
        <v>10</v>
      </c>
      <c r="B11" s="19">
        <v>0.83900000900030136</v>
      </c>
      <c r="C11" s="20">
        <v>442.63915800000001</v>
      </c>
      <c r="D11" s="20">
        <v>426.91745600000002</v>
      </c>
      <c r="E11" s="20">
        <v>768.62562300000002</v>
      </c>
      <c r="F11" s="49">
        <f>IFERROR(SUM(C11:E11),IF(Data!$B$2="",0,"-"))</f>
        <v>1638.182237</v>
      </c>
      <c r="G11" s="50">
        <f>IFERROR(F11-Annex!$B$10,IF(Data!$B$2="",0,"-"))</f>
        <v>332.02423700000008</v>
      </c>
      <c r="H11" s="50">
        <f>IFERROR(-14000*(G11-INDEX(G:G,IFERROR(MATCH($B11-Annex!$B$11/60,$B:$B),2)))/(60*($B11-INDEX($B:$B,IFERROR(MATCH($B11-Annex!$B$11/60,$B:$B),2)))),IF(Data!$B$2="",0,"-"))</f>
        <v>25.495907553274602</v>
      </c>
      <c r="I11" s="50">
        <f>IFERROR(AVERAGE(INDEX(K:K,IFERROR(MATCH($B11-Annex!$B$4/60,$B:$B),2)):K11),IF(Data!$B$2="",0,"-"))</f>
        <v>0.37567288842085267</v>
      </c>
      <c r="J11" s="50">
        <f>IFERROR(AVERAGE(INDEX(L:L,IFERROR(MATCH($B11-Annex!$B$4/60,$B:$B),2)):L11),IF(Data!$B$2="",0,"-"))</f>
        <v>1.0348777689683515</v>
      </c>
      <c r="K11" s="50">
        <f>IFERROR((5.670373*10^-8*(M11+273.15)^4+((Annex!$B$5+Annex!$B$6)*(M11-O11)+Annex!$B$7*(M11-INDEX(M:M,IFERROR(MATCH($B11-Annex!$B$9/60,$B:$B),2)))/(60*($B11-INDEX($B:$B,IFERROR(MATCH($B11-Annex!$B$9/60,$B:$B),2)))))/Annex!$B$8)/1000,IF(Data!$B$2="",0,"-"))</f>
        <v>0.31760937046429161</v>
      </c>
      <c r="L11" s="50">
        <f>IFERROR((5.670373*10^-8*(N11+273.15)^4+((Annex!$B$5+Annex!$B$6)*(N11-O11)+Annex!$B$7*(N11-INDEX(N:N,IFERROR(MATCH($B11-Annex!$B$9/60,$B:$B),2)))/(60*($B11-INDEX($B:$B,IFERROR(MATCH($B11-Annex!$B$9/60,$B:$B),2)))))/Annex!$B$8)/1000,IF(Data!$B$2="",0,"-"))</f>
        <v>1.0415834779057063</v>
      </c>
      <c r="M11" s="20">
        <v>19.420000000000002</v>
      </c>
      <c r="N11" s="20">
        <v>29.908000000000001</v>
      </c>
      <c r="O11" s="20">
        <v>20.137</v>
      </c>
      <c r="P11" s="50">
        <f>IFERROR(AVERAGE(INDEX(R:R,IFERROR(MATCH($B11-Annex!$B$4/60,$B:$B),2)):R11),IF(Data!$B$2="",0,"-"))</f>
        <v>0.3888475122182754</v>
      </c>
      <c r="Q11" s="50">
        <f>IFERROR(AVERAGE(INDEX(S:S,IFERROR(MATCH($B11-Annex!$B$4/60,$B:$B),2)):S11),IF(Data!$B$2="",0,"-"))</f>
        <v>0.29906781181683417</v>
      </c>
      <c r="R11" s="50">
        <f>IFERROR((5.670373*10^-8*(T11+273.15)^4+((Annex!$B$5+Annex!$B$6)*(T11-V11)+Annex!$B$7*(T11-INDEX(T:T,IFERROR(MATCH($B11-Annex!$B$9/60,$B:$B),2)))/(60*($B11-INDEX($B:$B,IFERROR(MATCH($B11-Annex!$B$9/60,$B:$B),2)))))/Annex!$B$8)/1000,IF(Data!$B$2="",0,"-"))</f>
        <v>0.41408052677454626</v>
      </c>
      <c r="S11" s="50">
        <f>IFERROR((5.670373*10^-8*(U11+273.15)^4+((Annex!$B$5+Annex!$B$6)*(U11-V11)+Annex!$B$7*(U11-INDEX(U:U,IFERROR(MATCH($B11-Annex!$B$9/60,$B:$B),2)))/(60*($B11-INDEX($B:$B,IFERROR(MATCH($B11-Annex!$B$9/60,$B:$B),2)))))/Annex!$B$8)/1000,IF(Data!$B$2="",0,"-"))</f>
        <v>0.28154592996077987</v>
      </c>
      <c r="T11" s="20">
        <v>20.062999999999999</v>
      </c>
      <c r="U11" s="20">
        <v>18.646999999999998</v>
      </c>
      <c r="V11" s="20">
        <v>20.56</v>
      </c>
      <c r="W11" s="20">
        <v>53.680999999999997</v>
      </c>
      <c r="X11" s="20">
        <v>55.694000000000003</v>
      </c>
      <c r="Y11" s="20">
        <v>40.664999999999999</v>
      </c>
      <c r="Z11" s="20">
        <v>38.506999999999998</v>
      </c>
      <c r="AA11" s="20">
        <v>32.618000000000002</v>
      </c>
      <c r="AB11" s="20">
        <v>31.016999999999999</v>
      </c>
      <c r="AC11" s="20">
        <v>31.581</v>
      </c>
      <c r="AD11" s="20">
        <v>19.161999999999999</v>
      </c>
      <c r="AE11" s="20">
        <v>19.456</v>
      </c>
      <c r="AF11" s="20">
        <v>19.291</v>
      </c>
      <c r="AG11" s="20">
        <v>19.934999999999999</v>
      </c>
      <c r="AH11" s="20">
        <v>9.8999999999999993E+37</v>
      </c>
      <c r="AI11" s="20">
        <v>9.8999999999999993E+37</v>
      </c>
    </row>
    <row r="12" spans="1:35" x14ac:dyDescent="0.3">
      <c r="A12" s="5">
        <v>11</v>
      </c>
      <c r="B12" s="19">
        <v>0.92516667558811605</v>
      </c>
      <c r="C12" s="20">
        <v>442.57610399999999</v>
      </c>
      <c r="D12" s="20">
        <v>426.95448199999998</v>
      </c>
      <c r="E12" s="20">
        <v>768.70645300000001</v>
      </c>
      <c r="F12" s="49">
        <f>IFERROR(SUM(C12:E12),IF(Data!$B$2="",0,"-"))</f>
        <v>1638.2370390000001</v>
      </c>
      <c r="G12" s="50">
        <f>IFERROR(F12-Annex!$B$10,IF(Data!$B$2="",0,"-"))</f>
        <v>332.07903900000019</v>
      </c>
      <c r="H12" s="50">
        <f>IFERROR(-14000*(G12-INDEX(G:G,IFERROR(MATCH($B12-Annex!$B$11/60,$B:$B),2)))/(60*($B12-INDEX($B:$B,IFERROR(MATCH($B12-Annex!$B$11/60,$B:$B),2)))),IF(Data!$B$2="",0,"-"))</f>
        <v>9.2998738068901066</v>
      </c>
      <c r="I12" s="50">
        <f>IFERROR(AVERAGE(INDEX(K:K,IFERROR(MATCH($B12-Annex!$B$4/60,$B:$B),2)):K12),IF(Data!$B$2="",0,"-"))</f>
        <v>0.37965712830228038</v>
      </c>
      <c r="J12" s="50">
        <f>IFERROR(AVERAGE(INDEX(L:L,IFERROR(MATCH($B12-Annex!$B$4/60,$B:$B),2)):L12),IF(Data!$B$2="",0,"-"))</f>
        <v>1.0367715763399306</v>
      </c>
      <c r="K12" s="50">
        <f>IFERROR((5.670373*10^-8*(M12+273.15)^4+((Annex!$B$5+Annex!$B$6)*(M12-O12)+Annex!$B$7*(M12-INDEX(M:M,IFERROR(MATCH($B12-Annex!$B$9/60,$B:$B),2)))/(60*($B12-INDEX($B:$B,IFERROR(MATCH($B12-Annex!$B$9/60,$B:$B),2)))))/Annex!$B$8)/1000,IF(Data!$B$2="",0,"-"))</f>
        <v>0.37694645418180622</v>
      </c>
      <c r="L12" s="50">
        <f>IFERROR((5.670373*10^-8*(N12+273.15)^4+((Annex!$B$5+Annex!$B$6)*(N12-O12)+Annex!$B$7*(N12-INDEX(N:N,IFERROR(MATCH($B12-Annex!$B$9/60,$B:$B),2)))/(60*($B12-INDEX($B:$B,IFERROR(MATCH($B12-Annex!$B$9/60,$B:$B),2)))))/Annex!$B$8)/1000,IF(Data!$B$2="",0,"-"))</f>
        <v>0.9623654286411879</v>
      </c>
      <c r="M12" s="20">
        <v>19.437999999999999</v>
      </c>
      <c r="N12" s="20">
        <v>29.963000000000001</v>
      </c>
      <c r="O12" s="20">
        <v>20.21</v>
      </c>
      <c r="P12" s="50">
        <f>IFERROR(AVERAGE(INDEX(R:R,IFERROR(MATCH($B12-Annex!$B$4/60,$B:$B),2)):R12),IF(Data!$B$2="",0,"-"))</f>
        <v>0.39531927887910345</v>
      </c>
      <c r="Q12" s="50">
        <f>IFERROR(AVERAGE(INDEX(S:S,IFERROR(MATCH($B12-Annex!$B$4/60,$B:$B),2)):S12),IF(Data!$B$2="",0,"-"))</f>
        <v>0.29118574647407741</v>
      </c>
      <c r="R12" s="50">
        <f>IFERROR((5.670373*10^-8*(T12+273.15)^4+((Annex!$B$5+Annex!$B$6)*(T12-V12)+Annex!$B$7*(T12-INDEX(T:T,IFERROR(MATCH($B12-Annex!$B$9/60,$B:$B),2)))/(60*($B12-INDEX($B:$B,IFERROR(MATCH($B12-Annex!$B$9/60,$B:$B),2)))))/Annex!$B$8)/1000,IF(Data!$B$2="",0,"-"))</f>
        <v>0.40399656245000681</v>
      </c>
      <c r="S12" s="50">
        <f>IFERROR((5.670373*10^-8*(U12+273.15)^4+((Annex!$B$5+Annex!$B$6)*(U12-V12)+Annex!$B$7*(U12-INDEX(U:U,IFERROR(MATCH($B12-Annex!$B$9/60,$B:$B),2)))/(60*($B12-INDEX($B:$B,IFERROR(MATCH($B12-Annex!$B$9/60,$B:$B),2)))))/Annex!$B$8)/1000,IF(Data!$B$2="",0,"-"))</f>
        <v>0.29556153053946788</v>
      </c>
      <c r="T12" s="20">
        <v>20.045000000000002</v>
      </c>
      <c r="U12" s="20">
        <v>18.721</v>
      </c>
      <c r="V12" s="20">
        <v>20.56</v>
      </c>
      <c r="W12" s="20">
        <v>58.206000000000003</v>
      </c>
      <c r="X12" s="20">
        <v>62.082000000000001</v>
      </c>
      <c r="Y12" s="20">
        <v>45.896999999999998</v>
      </c>
      <c r="Z12" s="20">
        <v>41.456000000000003</v>
      </c>
      <c r="AA12" s="20">
        <v>36.241999999999997</v>
      </c>
      <c r="AB12" s="20">
        <v>34.51</v>
      </c>
      <c r="AC12" s="20">
        <v>33.981999999999999</v>
      </c>
      <c r="AD12" s="20">
        <v>19.254000000000001</v>
      </c>
      <c r="AE12" s="20">
        <v>19.475000000000001</v>
      </c>
      <c r="AF12" s="20">
        <v>19.346</v>
      </c>
      <c r="AG12" s="20">
        <v>19.971</v>
      </c>
      <c r="AH12" s="20">
        <v>9.8999999999999993E+37</v>
      </c>
      <c r="AI12" s="20">
        <v>-61.753</v>
      </c>
    </row>
    <row r="13" spans="1:35" x14ac:dyDescent="0.3">
      <c r="A13" s="5">
        <v>12</v>
      </c>
      <c r="B13" s="19">
        <v>1.0135000012814999</v>
      </c>
      <c r="C13" s="20">
        <v>442.53826800000002</v>
      </c>
      <c r="D13" s="20">
        <v>426.94102700000002</v>
      </c>
      <c r="E13" s="20">
        <v>768.619732</v>
      </c>
      <c r="F13" s="49">
        <f>IFERROR(SUM(C13:E13),IF(Data!$B$2="",0,"-"))</f>
        <v>1638.0990270000002</v>
      </c>
      <c r="G13" s="50">
        <f>IFERROR(F13-Annex!$B$10,IF(Data!$B$2="",0,"-"))</f>
        <v>331.9410270000003</v>
      </c>
      <c r="H13" s="50">
        <f>IFERROR(-14000*(G13-INDEX(G:G,IFERROR(MATCH($B13-Annex!$B$11/60,$B:$B),2)))/(60*($B13-INDEX($B:$B,IFERROR(MATCH($B13-Annex!$B$11/60,$B:$B),2)))),IF(Data!$B$2="",0,"-"))</f>
        <v>40.263180347001985</v>
      </c>
      <c r="I13" s="50">
        <f>IFERROR(AVERAGE(INDEX(K:K,IFERROR(MATCH($B13-Annex!$B$4/60,$B:$B),2)):K13),IF(Data!$B$2="",0,"-"))</f>
        <v>0.36961443013280793</v>
      </c>
      <c r="J13" s="50">
        <f>IFERROR(AVERAGE(INDEX(L:L,IFERROR(MATCH($B13-Annex!$B$4/60,$B:$B),2)):L13),IF(Data!$B$2="",0,"-"))</f>
        <v>1.0394198778054662</v>
      </c>
      <c r="K13" s="50">
        <f>IFERROR((5.670373*10^-8*(M13+273.15)^4+((Annex!$B$5+Annex!$B$6)*(M13-O13)+Annex!$B$7*(M13-INDEX(M:M,IFERROR(MATCH($B13-Annex!$B$9/60,$B:$B),2)))/(60*($B13-INDEX($B:$B,IFERROR(MATCH($B13-Annex!$B$9/60,$B:$B),2)))))/Annex!$B$8)/1000,IF(Data!$B$2="",0,"-"))</f>
        <v>0.36478025956341481</v>
      </c>
      <c r="L13" s="50">
        <f>IFERROR((5.670373*10^-8*(N13+273.15)^4+((Annex!$B$5+Annex!$B$6)*(N13-O13)+Annex!$B$7*(N13-INDEX(N:N,IFERROR(MATCH($B13-Annex!$B$9/60,$B:$B),2)))/(60*($B13-INDEX($B:$B,IFERROR(MATCH($B13-Annex!$B$9/60,$B:$B),2)))))/Annex!$B$8)/1000,IF(Data!$B$2="",0,"-"))</f>
        <v>1.0486043211544018</v>
      </c>
      <c r="M13" s="20">
        <v>19.420000000000002</v>
      </c>
      <c r="N13" s="20">
        <v>29.963000000000001</v>
      </c>
      <c r="O13" s="20">
        <v>20.321000000000002</v>
      </c>
      <c r="P13" s="50">
        <f>IFERROR(AVERAGE(INDEX(R:R,IFERROR(MATCH($B13-Annex!$B$4/60,$B:$B),2)):R13),IF(Data!$B$2="",0,"-"))</f>
        <v>0.37975088153325764</v>
      </c>
      <c r="Q13" s="50">
        <f>IFERROR(AVERAGE(INDEX(S:S,IFERROR(MATCH($B13-Annex!$B$4/60,$B:$B),2)):S13),IF(Data!$B$2="",0,"-"))</f>
        <v>0.29953324093303141</v>
      </c>
      <c r="R13" s="50">
        <f>IFERROR((5.670373*10^-8*(T13+273.15)^4+((Annex!$B$5+Annex!$B$6)*(T13-V13)+Annex!$B$7*(T13-INDEX(T:T,IFERROR(MATCH($B13-Annex!$B$9/60,$B:$B),2)))/(60*($B13-INDEX($B:$B,IFERROR(MATCH($B13-Annex!$B$9/60,$B:$B),2)))))/Annex!$B$8)/1000,IF(Data!$B$2="",0,"-"))</f>
        <v>0.37894721669833681</v>
      </c>
      <c r="S13" s="50">
        <f>IFERROR((5.670373*10^-8*(U13+273.15)^4+((Annex!$B$5+Annex!$B$6)*(U13-V13)+Annex!$B$7*(U13-INDEX(U:U,IFERROR(MATCH($B13-Annex!$B$9/60,$B:$B),2)))/(60*($B13-INDEX($B:$B,IFERROR(MATCH($B13-Annex!$B$9/60,$B:$B),2)))))/Annex!$B$8)/1000,IF(Data!$B$2="",0,"-"))</f>
        <v>0.32224341600381984</v>
      </c>
      <c r="T13" s="20">
        <v>20.045000000000002</v>
      </c>
      <c r="U13" s="20">
        <v>18.684000000000001</v>
      </c>
      <c r="V13" s="20">
        <v>20.597000000000001</v>
      </c>
      <c r="W13" s="20">
        <v>69.915999999999997</v>
      </c>
      <c r="X13" s="20">
        <v>69.844999999999999</v>
      </c>
      <c r="Y13" s="20">
        <v>50.51</v>
      </c>
      <c r="Z13" s="20">
        <v>43.613</v>
      </c>
      <c r="AA13" s="20">
        <v>38.399000000000001</v>
      </c>
      <c r="AB13" s="20">
        <v>36.188000000000002</v>
      </c>
      <c r="AC13" s="20">
        <v>35.883000000000003</v>
      </c>
      <c r="AD13" s="20">
        <v>19.346</v>
      </c>
      <c r="AE13" s="20">
        <v>19.512</v>
      </c>
      <c r="AF13" s="20">
        <v>19.364000000000001</v>
      </c>
      <c r="AG13" s="20">
        <v>19.989999999999998</v>
      </c>
      <c r="AH13" s="20">
        <v>9.8999999999999993E+37</v>
      </c>
      <c r="AI13" s="20">
        <v>-31.254000000000001</v>
      </c>
    </row>
    <row r="14" spans="1:35" x14ac:dyDescent="0.3">
      <c r="A14" s="5">
        <v>13</v>
      </c>
      <c r="B14" s="19">
        <v>1.0988333390560001</v>
      </c>
      <c r="C14" s="20">
        <v>442.57441499999999</v>
      </c>
      <c r="D14" s="20">
        <v>426.96794799999998</v>
      </c>
      <c r="E14" s="20">
        <v>768.67446099999995</v>
      </c>
      <c r="F14" s="49">
        <f>IFERROR(SUM(C14:E14),IF(Data!$B$2="",0,"-"))</f>
        <v>1638.2168240000001</v>
      </c>
      <c r="G14" s="50">
        <f>IFERROR(F14-Annex!$B$10,IF(Data!$B$2="",0,"-"))</f>
        <v>332.05882400000019</v>
      </c>
      <c r="H14" s="50">
        <f>IFERROR(-14000*(G14-INDEX(G:G,IFERROR(MATCH($B14-Annex!$B$11/60,$B:$B),2)))/(60*($B14-INDEX($B:$B,IFERROR(MATCH($B14-Annex!$B$11/60,$B:$B),2)))),IF(Data!$B$2="",0,"-"))</f>
        <v>15.944560014329616</v>
      </c>
      <c r="I14" s="50">
        <f>IFERROR(AVERAGE(INDEX(K:K,IFERROR(MATCH($B14-Annex!$B$4/60,$B:$B),2)):K14),IF(Data!$B$2="",0,"-"))</f>
        <v>0.36622826604528175</v>
      </c>
      <c r="J14" s="50">
        <f>IFERROR(AVERAGE(INDEX(L:L,IFERROR(MATCH($B14-Annex!$B$4/60,$B:$B),2)):L14),IF(Data!$B$2="",0,"-"))</f>
        <v>1.0323819130298246</v>
      </c>
      <c r="K14" s="50">
        <f>IFERROR((5.670373*10^-8*(M14+273.15)^4+((Annex!$B$5+Annex!$B$6)*(M14-O14)+Annex!$B$7*(M14-INDEX(M:M,IFERROR(MATCH($B14-Annex!$B$9/60,$B:$B),2)))/(60*($B14-INDEX($B:$B,IFERROR(MATCH($B14-Annex!$B$9/60,$B:$B),2)))))/Annex!$B$8)/1000,IF(Data!$B$2="",0,"-"))</f>
        <v>0.35877481494301966</v>
      </c>
      <c r="L14" s="50">
        <f>IFERROR((5.670373*10^-8*(N14+273.15)^4+((Annex!$B$5+Annex!$B$6)*(N14-O14)+Annex!$B$7*(N14-INDEX(N:N,IFERROR(MATCH($B14-Annex!$B$9/60,$B:$B),2)))/(60*($B14-INDEX($B:$B,IFERROR(MATCH($B14-Annex!$B$9/60,$B:$B),2)))))/Annex!$B$8)/1000,IF(Data!$B$2="",0,"-"))</f>
        <v>0.9725515897304513</v>
      </c>
      <c r="M14" s="20">
        <v>19.428000000000001</v>
      </c>
      <c r="N14" s="20">
        <v>29.88</v>
      </c>
      <c r="O14" s="20">
        <v>20.347000000000001</v>
      </c>
      <c r="P14" s="50">
        <f>IFERROR(AVERAGE(INDEX(R:R,IFERROR(MATCH($B14-Annex!$B$4/60,$B:$B),2)):R14),IF(Data!$B$2="",0,"-"))</f>
        <v>0.36861780412671558</v>
      </c>
      <c r="Q14" s="50">
        <f>IFERROR(AVERAGE(INDEX(S:S,IFERROR(MATCH($B14-Annex!$B$4/60,$B:$B),2)):S14),IF(Data!$B$2="",0,"-"))</f>
        <v>0.30836790945354819</v>
      </c>
      <c r="R14" s="50">
        <f>IFERROR((5.670373*10^-8*(T14+273.15)^4+((Annex!$B$5+Annex!$B$6)*(T14-V14)+Annex!$B$7*(T14-INDEX(T:T,IFERROR(MATCH($B14-Annex!$B$9/60,$B:$B),2)))/(60*($B14-INDEX($B:$B,IFERROR(MATCH($B14-Annex!$B$9/60,$B:$B),2)))))/Annex!$B$8)/1000,IF(Data!$B$2="",0,"-"))</f>
        <v>0.3619989645996714</v>
      </c>
      <c r="S14" s="50">
        <f>IFERROR((5.670373*10^-8*(U14+273.15)^4+((Annex!$B$5+Annex!$B$6)*(U14-V14)+Annex!$B$7*(U14-INDEX(U:U,IFERROR(MATCH($B14-Annex!$B$9/60,$B:$B),2)))/(60*($B14-INDEX($B:$B,IFERROR(MATCH($B14-Annex!$B$9/60,$B:$B),2)))))/Annex!$B$8)/1000,IF(Data!$B$2="",0,"-"))</f>
        <v>0.28000986272760425</v>
      </c>
      <c r="T14" s="20">
        <v>19.998000000000001</v>
      </c>
      <c r="U14" s="20">
        <v>18.673999999999999</v>
      </c>
      <c r="V14" s="20">
        <v>20.585999999999999</v>
      </c>
      <c r="W14" s="20">
        <v>91.266000000000005</v>
      </c>
      <c r="X14" s="20">
        <v>83.918000000000006</v>
      </c>
      <c r="Y14" s="20">
        <v>59.335999999999999</v>
      </c>
      <c r="Z14" s="20">
        <v>50.161999999999999</v>
      </c>
      <c r="AA14" s="20">
        <v>42.435000000000002</v>
      </c>
      <c r="AB14" s="20">
        <v>39.36</v>
      </c>
      <c r="AC14" s="20">
        <v>38.533000000000001</v>
      </c>
      <c r="AD14" s="20">
        <v>19.463999999999999</v>
      </c>
      <c r="AE14" s="20">
        <v>19.52</v>
      </c>
      <c r="AF14" s="20">
        <v>19.298999999999999</v>
      </c>
      <c r="AG14" s="20">
        <v>19.960999999999999</v>
      </c>
      <c r="AH14" s="20">
        <v>9.8999999999999993E+37</v>
      </c>
      <c r="AI14" s="20">
        <v>9.8999999999999993E+37</v>
      </c>
    </row>
    <row r="15" spans="1:35" x14ac:dyDescent="0.3">
      <c r="A15" s="5">
        <v>14</v>
      </c>
      <c r="B15" s="19">
        <v>1.1860000086016953</v>
      </c>
      <c r="C15" s="20">
        <v>442.56265100000002</v>
      </c>
      <c r="D15" s="20">
        <v>426.94859500000001</v>
      </c>
      <c r="E15" s="20">
        <v>768.71571700000004</v>
      </c>
      <c r="F15" s="49">
        <f>IFERROR(SUM(C15:E15),IF(Data!$B$2="",0,"-"))</f>
        <v>1638.2269630000001</v>
      </c>
      <c r="G15" s="50">
        <f>IFERROR(F15-Annex!$B$10,IF(Data!$B$2="",0,"-"))</f>
        <v>332.06896300000017</v>
      </c>
      <c r="H15" s="50">
        <f>IFERROR(-14000*(G15-INDEX(G:G,IFERROR(MATCH($B15-Annex!$B$11/60,$B:$B),2)))/(60*($B15-INDEX($B:$B,IFERROR(MATCH($B15-Annex!$B$11/60,$B:$B),2)))),IF(Data!$B$2="",0,"-"))</f>
        <v>12.519999967941612</v>
      </c>
      <c r="I15" s="50">
        <f>IFERROR(AVERAGE(INDEX(K:K,IFERROR(MATCH($B15-Annex!$B$4/60,$B:$B),2)):K15),IF(Data!$B$2="",0,"-"))</f>
        <v>0.3717779736648148</v>
      </c>
      <c r="J15" s="50">
        <f>IFERROR(AVERAGE(INDEX(L:L,IFERROR(MATCH($B15-Annex!$B$4/60,$B:$B),2)):L15),IF(Data!$B$2="",0,"-"))</f>
        <v>1.0305161408026675</v>
      </c>
      <c r="K15" s="50">
        <f>IFERROR((5.670373*10^-8*(M15+273.15)^4+((Annex!$B$5+Annex!$B$6)*(M15-O15)+Annex!$B$7*(M15-INDEX(M:M,IFERROR(MATCH($B15-Annex!$B$9/60,$B:$B),2)))/(60*($B15-INDEX($B:$B,IFERROR(MATCH($B15-Annex!$B$9/60,$B:$B),2)))))/Annex!$B$8)/1000,IF(Data!$B$2="",0,"-"))</f>
        <v>0.37395386879314241</v>
      </c>
      <c r="L15" s="50">
        <f>IFERROR((5.670373*10^-8*(N15+273.15)^4+((Annex!$B$5+Annex!$B$6)*(N15-O15)+Annex!$B$7*(N15-INDEX(N:N,IFERROR(MATCH($B15-Annex!$B$9/60,$B:$B),2)))/(60*($B15-INDEX($B:$B,IFERROR(MATCH($B15-Annex!$B$9/60,$B:$B),2)))))/Annex!$B$8)/1000,IF(Data!$B$2="",0,"-"))</f>
        <v>0.99887597314161936</v>
      </c>
      <c r="M15" s="20">
        <v>19.446000000000002</v>
      </c>
      <c r="N15" s="20">
        <v>29.934000000000001</v>
      </c>
      <c r="O15" s="20">
        <v>20.420999999999999</v>
      </c>
      <c r="P15" s="50">
        <f>IFERROR(AVERAGE(INDEX(R:R,IFERROR(MATCH($B15-Annex!$B$4/60,$B:$B),2)):R15),IF(Data!$B$2="",0,"-"))</f>
        <v>0.38086094634771361</v>
      </c>
      <c r="Q15" s="50">
        <f>IFERROR(AVERAGE(INDEX(S:S,IFERROR(MATCH($B15-Annex!$B$4/60,$B:$B),2)):S15),IF(Data!$B$2="",0,"-"))</f>
        <v>0.3025942826568469</v>
      </c>
      <c r="R15" s="50">
        <f>IFERROR((5.670373*10^-8*(T15+273.15)^4+((Annex!$B$5+Annex!$B$6)*(T15-V15)+Annex!$B$7*(T15-INDEX(T:T,IFERROR(MATCH($B15-Annex!$B$9/60,$B:$B),2)))/(60*($B15-INDEX($B:$B,IFERROR(MATCH($B15-Annex!$B$9/60,$B:$B),2)))))/Annex!$B$8)/1000,IF(Data!$B$2="",0,"-"))</f>
        <v>0.37980587797505899</v>
      </c>
      <c r="S15" s="50">
        <f>IFERROR((5.670373*10^-8*(U15+273.15)^4+((Annex!$B$5+Annex!$B$6)*(U15-V15)+Annex!$B$7*(U15-INDEX(U:U,IFERROR(MATCH($B15-Annex!$B$9/60,$B:$B),2)))/(60*($B15-INDEX($B:$B,IFERROR(MATCH($B15-Annex!$B$9/60,$B:$B),2)))))/Annex!$B$8)/1000,IF(Data!$B$2="",0,"-"))</f>
        <v>0.305768478528743</v>
      </c>
      <c r="T15" s="20">
        <v>20.035</v>
      </c>
      <c r="U15" s="20">
        <v>18.692</v>
      </c>
      <c r="V15" s="20">
        <v>20.640999999999998</v>
      </c>
      <c r="W15" s="20">
        <v>94.924999999999997</v>
      </c>
      <c r="X15" s="20">
        <v>89.933999999999997</v>
      </c>
      <c r="Y15" s="20">
        <v>63.933</v>
      </c>
      <c r="Z15" s="20">
        <v>51.533999999999999</v>
      </c>
      <c r="AA15" s="20">
        <v>43.316000000000003</v>
      </c>
      <c r="AB15" s="20">
        <v>39.594000000000001</v>
      </c>
      <c r="AC15" s="20">
        <v>40.869999999999997</v>
      </c>
      <c r="AD15" s="20">
        <v>19.684999999999999</v>
      </c>
      <c r="AE15" s="20">
        <v>19.593</v>
      </c>
      <c r="AF15" s="20">
        <v>19.390999999999998</v>
      </c>
      <c r="AG15" s="20">
        <v>20.035</v>
      </c>
      <c r="AH15" s="20">
        <v>9.8999999999999993E+37</v>
      </c>
      <c r="AI15" s="20">
        <v>-126.441</v>
      </c>
    </row>
    <row r="16" spans="1:35" x14ac:dyDescent="0.3">
      <c r="A16" s="5">
        <v>15</v>
      </c>
      <c r="B16" s="19">
        <v>1.2785000097937882</v>
      </c>
      <c r="C16" s="20">
        <v>442.55172099999999</v>
      </c>
      <c r="D16" s="20">
        <v>426.91662100000002</v>
      </c>
      <c r="E16" s="20">
        <v>768.66940599999998</v>
      </c>
      <c r="F16" s="49">
        <f>IFERROR(SUM(C16:E16),IF(Data!$B$2="",0,"-"))</f>
        <v>1638.1377480000001</v>
      </c>
      <c r="G16" s="50">
        <f>IFERROR(F16-Annex!$B$10,IF(Data!$B$2="",0,"-"))</f>
        <v>331.9797480000002</v>
      </c>
      <c r="H16" s="50">
        <f>IFERROR(-14000*(G16-INDEX(G:G,IFERROR(MATCH($B16-Annex!$B$11/60,$B:$B),2)))/(60*($B16-INDEX($B:$B,IFERROR(MATCH($B16-Annex!$B$11/60,$B:$B),2)))),IF(Data!$B$2="",0,"-"))</f>
        <v>16.916381324816403</v>
      </c>
      <c r="I16" s="50">
        <f>IFERROR(AVERAGE(INDEX(K:K,IFERROR(MATCH($B16-Annex!$B$4/60,$B:$B),2)):K16),IF(Data!$B$2="",0,"-"))</f>
        <v>0.36299066683153247</v>
      </c>
      <c r="J16" s="50">
        <f>IFERROR(AVERAGE(INDEX(L:L,IFERROR(MATCH($B16-Annex!$B$4/60,$B:$B),2)):L16),IF(Data!$B$2="",0,"-"))</f>
        <v>1.0331008697934765</v>
      </c>
      <c r="K16" s="50">
        <f>IFERROR((5.670373*10^-8*(M16+273.15)^4+((Annex!$B$5+Annex!$B$6)*(M16-O16)+Annex!$B$7*(M16-INDEX(M:M,IFERROR(MATCH($B16-Annex!$B$9/60,$B:$B),2)))/(60*($B16-INDEX($B:$B,IFERROR(MATCH($B16-Annex!$B$9/60,$B:$B),2)))))/Annex!$B$8)/1000,IF(Data!$B$2="",0,"-"))</f>
        <v>0.36542544712330044</v>
      </c>
      <c r="L16" s="50">
        <f>IFERROR((5.670373*10^-8*(N16+273.15)^4+((Annex!$B$5+Annex!$B$6)*(N16-O16)+Annex!$B$7*(N16-INDEX(N:N,IFERROR(MATCH($B16-Annex!$B$9/60,$B:$B),2)))/(60*($B16-INDEX($B:$B,IFERROR(MATCH($B16-Annex!$B$9/60,$B:$B),2)))))/Annex!$B$8)/1000,IF(Data!$B$2="",0,"-"))</f>
        <v>1.0555634091392756</v>
      </c>
      <c r="M16" s="20">
        <v>19.446000000000002</v>
      </c>
      <c r="N16" s="20">
        <v>29.97</v>
      </c>
      <c r="O16" s="20">
        <v>20.494</v>
      </c>
      <c r="P16" s="50">
        <f>IFERROR(AVERAGE(INDEX(R:R,IFERROR(MATCH($B16-Annex!$B$4/60,$B:$B),2)):R16),IF(Data!$B$2="",0,"-"))</f>
        <v>0.39022274529444001</v>
      </c>
      <c r="Q16" s="50">
        <f>IFERROR(AVERAGE(INDEX(S:S,IFERROR(MATCH($B16-Annex!$B$4/60,$B:$B),2)):S16),IF(Data!$B$2="",0,"-"))</f>
        <v>0.30108889606962014</v>
      </c>
      <c r="R16" s="50">
        <f>IFERROR((5.670373*10^-8*(T16+273.15)^4+((Annex!$B$5+Annex!$B$6)*(T16-V16)+Annex!$B$7*(T16-INDEX(T:T,IFERROR(MATCH($B16-Annex!$B$9/60,$B:$B),2)))/(60*($B16-INDEX($B:$B,IFERROR(MATCH($B16-Annex!$B$9/60,$B:$B),2)))))/Annex!$B$8)/1000,IF(Data!$B$2="",0,"-"))</f>
        <v>0.39974782163909223</v>
      </c>
      <c r="S16" s="50">
        <f>IFERROR((5.670373*10^-8*(U16+273.15)^4+((Annex!$B$5+Annex!$B$6)*(U16-V16)+Annex!$B$7*(U16-INDEX(U:U,IFERROR(MATCH($B16-Annex!$B$9/60,$B:$B),2)))/(60*($B16-INDEX($B:$B,IFERROR(MATCH($B16-Annex!$B$9/60,$B:$B),2)))))/Annex!$B$8)/1000,IF(Data!$B$2="",0,"-"))</f>
        <v>0.31720696585676572</v>
      </c>
      <c r="T16" s="20">
        <v>20.035</v>
      </c>
      <c r="U16" s="20">
        <v>18.71</v>
      </c>
      <c r="V16" s="20">
        <v>20.696999999999999</v>
      </c>
      <c r="W16" s="20">
        <v>96.061999999999998</v>
      </c>
      <c r="X16" s="20">
        <v>95.884</v>
      </c>
      <c r="Y16" s="20">
        <v>64.853999999999999</v>
      </c>
      <c r="Z16" s="20">
        <v>52.585000000000001</v>
      </c>
      <c r="AA16" s="20">
        <v>45.563000000000002</v>
      </c>
      <c r="AB16" s="20">
        <v>41.392000000000003</v>
      </c>
      <c r="AC16" s="20">
        <v>44.951999999999998</v>
      </c>
      <c r="AD16" s="20">
        <v>19.850999999999999</v>
      </c>
      <c r="AE16" s="20">
        <v>19.667000000000002</v>
      </c>
      <c r="AF16" s="20">
        <v>19.428000000000001</v>
      </c>
      <c r="AG16" s="20">
        <v>20.053000000000001</v>
      </c>
      <c r="AH16" s="20">
        <v>9.8999999999999993E+37</v>
      </c>
      <c r="AI16" s="20">
        <v>9.8999999999999993E+37</v>
      </c>
    </row>
    <row r="17" spans="1:35" x14ac:dyDescent="0.3">
      <c r="A17" s="5">
        <v>16</v>
      </c>
      <c r="B17" s="19">
        <v>1.3620000053197145</v>
      </c>
      <c r="C17" s="20">
        <v>442.50295599999998</v>
      </c>
      <c r="D17" s="20">
        <v>426.86360200000001</v>
      </c>
      <c r="E17" s="20">
        <v>768.64415099999997</v>
      </c>
      <c r="F17" s="49">
        <f>IFERROR(SUM(C17:E17),IF(Data!$B$2="",0,"-"))</f>
        <v>1638.0107089999999</v>
      </c>
      <c r="G17" s="50">
        <f>IFERROR(F17-Annex!$B$10,IF(Data!$B$2="",0,"-"))</f>
        <v>331.852709</v>
      </c>
      <c r="H17" s="50">
        <f>IFERROR(-14000*(G17-INDEX(G:G,IFERROR(MATCH($B17-Annex!$B$11/60,$B:$B),2)))/(60*($B17-INDEX($B:$B,IFERROR(MATCH($B17-Annex!$B$11/60,$B:$B),2)))),IF(Data!$B$2="",0,"-"))</f>
        <v>66.074476208059366</v>
      </c>
      <c r="I17" s="50">
        <f>IFERROR(AVERAGE(INDEX(K:K,IFERROR(MATCH($B17-Annex!$B$4/60,$B:$B),2)):K17),IF(Data!$B$2="",0,"-"))</f>
        <v>0.36237582280828756</v>
      </c>
      <c r="J17" s="50">
        <f>IFERROR(AVERAGE(INDEX(L:L,IFERROR(MATCH($B17-Annex!$B$4/60,$B:$B),2)):L17),IF(Data!$B$2="",0,"-"))</f>
        <v>1.0100971852578653</v>
      </c>
      <c r="K17" s="50">
        <f>IFERROR((5.670373*10^-8*(M17+273.15)^4+((Annex!$B$5+Annex!$B$6)*(M17-O17)+Annex!$B$7*(M17-INDEX(M:M,IFERROR(MATCH($B17-Annex!$B$9/60,$B:$B),2)))/(60*($B17-INDEX($B:$B,IFERROR(MATCH($B17-Annex!$B$9/60,$B:$B),2)))))/Annex!$B$8)/1000,IF(Data!$B$2="",0,"-"))</f>
        <v>0.37914054458903795</v>
      </c>
      <c r="L17" s="50">
        <f>IFERROR((5.670373*10^-8*(N17+273.15)^4+((Annex!$B$5+Annex!$B$6)*(N17-O17)+Annex!$B$7*(N17-INDEX(N:N,IFERROR(MATCH($B17-Annex!$B$9/60,$B:$B),2)))/(60*($B17-INDEX($B:$B,IFERROR(MATCH($B17-Annex!$B$9/60,$B:$B),2)))))/Annex!$B$8)/1000,IF(Data!$B$2="",0,"-"))</f>
        <v>0.99113609709241357</v>
      </c>
      <c r="M17" s="20">
        <v>19.501000000000001</v>
      </c>
      <c r="N17" s="20">
        <v>29.916</v>
      </c>
      <c r="O17" s="20">
        <v>20.640999999999998</v>
      </c>
      <c r="P17" s="50">
        <f>IFERROR(AVERAGE(INDEX(R:R,IFERROR(MATCH($B17-Annex!$B$4/60,$B:$B),2)):R17),IF(Data!$B$2="",0,"-"))</f>
        <v>0.38976351057755221</v>
      </c>
      <c r="Q17" s="50">
        <f>IFERROR(AVERAGE(INDEX(S:S,IFERROR(MATCH($B17-Annex!$B$4/60,$B:$B),2)):S17),IF(Data!$B$2="",0,"-"))</f>
        <v>0.30279378126357026</v>
      </c>
      <c r="R17" s="50">
        <f>IFERROR((5.670373*10^-8*(T17+273.15)^4+((Annex!$B$5+Annex!$B$6)*(T17-V17)+Annex!$B$7*(T17-INDEX(T:T,IFERROR(MATCH($B17-Annex!$B$9/60,$B:$B),2)))/(60*($B17-INDEX($B:$B,IFERROR(MATCH($B17-Annex!$B$9/60,$B:$B),2)))))/Annex!$B$8)/1000,IF(Data!$B$2="",0,"-"))</f>
        <v>0.38976760390615306</v>
      </c>
      <c r="S17" s="50">
        <f>IFERROR((5.670373*10^-8*(U17+273.15)^4+((Annex!$B$5+Annex!$B$6)*(U17-V17)+Annex!$B$7*(U17-INDEX(U:U,IFERROR(MATCH($B17-Annex!$B$9/60,$B:$B),2)))/(60*($B17-INDEX($B:$B,IFERROR(MATCH($B17-Annex!$B$9/60,$B:$B),2)))))/Annex!$B$8)/1000,IF(Data!$B$2="",0,"-"))</f>
        <v>0.31722028522781126</v>
      </c>
      <c r="T17" s="20">
        <v>20.053000000000001</v>
      </c>
      <c r="U17" s="20">
        <v>18.728999999999999</v>
      </c>
      <c r="V17" s="20">
        <v>20.733000000000001</v>
      </c>
      <c r="W17" s="20">
        <v>97.003</v>
      </c>
      <c r="X17" s="20">
        <v>101.104</v>
      </c>
      <c r="Y17" s="20">
        <v>67.742999999999995</v>
      </c>
      <c r="Z17" s="20">
        <v>57.715000000000003</v>
      </c>
      <c r="AA17" s="20">
        <v>47.953000000000003</v>
      </c>
      <c r="AB17" s="20">
        <v>42.866</v>
      </c>
      <c r="AC17" s="20">
        <v>47.756</v>
      </c>
      <c r="AD17" s="20">
        <v>20.09</v>
      </c>
      <c r="AE17" s="20">
        <v>19.759</v>
      </c>
      <c r="AF17" s="20">
        <v>19.483000000000001</v>
      </c>
      <c r="AG17" s="20">
        <v>20.015999999999998</v>
      </c>
      <c r="AH17" s="20">
        <v>9.8999999999999993E+37</v>
      </c>
      <c r="AI17" s="20">
        <v>9.8999999999999993E+37</v>
      </c>
    </row>
    <row r="18" spans="1:35" x14ac:dyDescent="0.3">
      <c r="A18" s="5">
        <v>17</v>
      </c>
      <c r="B18" s="19">
        <v>1.4458333386573941</v>
      </c>
      <c r="C18" s="20">
        <v>442.52986199999998</v>
      </c>
      <c r="D18" s="20">
        <v>426.92503399999998</v>
      </c>
      <c r="E18" s="20">
        <v>768.65677900000003</v>
      </c>
      <c r="F18" s="49">
        <f>IFERROR(SUM(C18:E18),IF(Data!$B$2="",0,"-"))</f>
        <v>1638.1116750000001</v>
      </c>
      <c r="G18" s="50">
        <f>IFERROR(F18-Annex!$B$10,IF(Data!$B$2="",0,"-"))</f>
        <v>331.9536750000002</v>
      </c>
      <c r="H18" s="50">
        <f>IFERROR(-14000*(G18-INDEX(G:G,IFERROR(MATCH($B18-Annex!$B$11/60,$B:$B),2)))/(60*($B18-INDEX($B:$B,IFERROR(MATCH($B18-Annex!$B$11/60,$B:$B),2)))),IF(Data!$B$2="",0,"-"))</f>
        <v>36.820653112565815</v>
      </c>
      <c r="I18" s="50">
        <f>IFERROR(AVERAGE(INDEX(K:K,IFERROR(MATCH($B18-Annex!$B$4/60,$B:$B),2)):K18),IF(Data!$B$2="",0,"-"))</f>
        <v>0.37356766212920783</v>
      </c>
      <c r="J18" s="50">
        <f>IFERROR(AVERAGE(INDEX(L:L,IFERROR(MATCH($B18-Annex!$B$4/60,$B:$B),2)):L18),IF(Data!$B$2="",0,"-"))</f>
        <v>1.0022540017566168</v>
      </c>
      <c r="K18" s="50">
        <f>IFERROR((5.670373*10^-8*(M18+273.15)^4+((Annex!$B$5+Annex!$B$6)*(M18-O18)+Annex!$B$7*(M18-INDEX(M:M,IFERROR(MATCH($B18-Annex!$B$9/60,$B:$B),2)))/(60*($B18-INDEX($B:$B,IFERROR(MATCH($B18-Annex!$B$9/60,$B:$B),2)))))/Annex!$B$8)/1000,IF(Data!$B$2="",0,"-"))</f>
        <v>0.39595224571073279</v>
      </c>
      <c r="L18" s="50">
        <f>IFERROR((5.670373*10^-8*(N18+273.15)^4+((Annex!$B$5+Annex!$B$6)*(N18-O18)+Annex!$B$7*(N18-INDEX(N:N,IFERROR(MATCH($B18-Annex!$B$9/60,$B:$B),2)))/(60*($B18-INDEX($B:$B,IFERROR(MATCH($B18-Annex!$B$9/60,$B:$B),2)))))/Annex!$B$8)/1000,IF(Data!$B$2="",0,"-"))</f>
        <v>0.98668119339696836</v>
      </c>
      <c r="M18" s="20">
        <v>19.538</v>
      </c>
      <c r="N18" s="20">
        <v>29.952000000000002</v>
      </c>
      <c r="O18" s="20">
        <v>20.751999999999999</v>
      </c>
      <c r="P18" s="50">
        <f>IFERROR(AVERAGE(INDEX(R:R,IFERROR(MATCH($B18-Annex!$B$4/60,$B:$B),2)):R18),IF(Data!$B$2="",0,"-"))</f>
        <v>0.38469980554232014</v>
      </c>
      <c r="Q18" s="50">
        <f>IFERROR(AVERAGE(INDEX(S:S,IFERROR(MATCH($B18-Annex!$B$4/60,$B:$B),2)):S18),IF(Data!$B$2="",0,"-"))</f>
        <v>0.30652892094784212</v>
      </c>
      <c r="R18" s="50">
        <f>IFERROR((5.670373*10^-8*(T18+273.15)^4+((Annex!$B$5+Annex!$B$6)*(T18-V18)+Annex!$B$7*(T18-INDEX(T:T,IFERROR(MATCH($B18-Annex!$B$9/60,$B:$B),2)))/(60*($B18-INDEX($B:$B,IFERROR(MATCH($B18-Annex!$B$9/60,$B:$B),2)))))/Annex!$B$8)/1000,IF(Data!$B$2="",0,"-"))</f>
        <v>0.37863459152792112</v>
      </c>
      <c r="S18" s="50">
        <f>IFERROR((5.670373*10^-8*(U18+273.15)^4+((Annex!$B$5+Annex!$B$6)*(U18-V18)+Annex!$B$7*(U18-INDEX(U:U,IFERROR(MATCH($B18-Annex!$B$9/60,$B:$B),2)))/(60*($B18-INDEX($B:$B,IFERROR(MATCH($B18-Annex!$B$9/60,$B:$B),2)))))/Annex!$B$8)/1000,IF(Data!$B$2="",0,"-"))</f>
        <v>0.30769190775068306</v>
      </c>
      <c r="T18" s="20">
        <v>20.035</v>
      </c>
      <c r="U18" s="20">
        <v>18.728999999999999</v>
      </c>
      <c r="V18" s="20">
        <v>20.751999999999999</v>
      </c>
      <c r="W18" s="20">
        <v>102.569</v>
      </c>
      <c r="X18" s="20">
        <v>107.19499999999999</v>
      </c>
      <c r="Y18" s="20">
        <v>65.989000000000004</v>
      </c>
      <c r="Z18" s="20">
        <v>58.302999999999997</v>
      </c>
      <c r="AA18" s="20">
        <v>52.406999999999996</v>
      </c>
      <c r="AB18" s="20">
        <v>45.814999999999998</v>
      </c>
      <c r="AC18" s="20">
        <v>49.36</v>
      </c>
      <c r="AD18" s="20">
        <v>20.420999999999999</v>
      </c>
      <c r="AE18" s="20">
        <v>19.832000000000001</v>
      </c>
      <c r="AF18" s="20">
        <v>19.501000000000001</v>
      </c>
      <c r="AG18" s="20">
        <v>20.09</v>
      </c>
      <c r="AH18" s="20">
        <v>9.8999999999999993E+37</v>
      </c>
      <c r="AI18" s="20">
        <v>-57.609000000000002</v>
      </c>
    </row>
    <row r="19" spans="1:35" x14ac:dyDescent="0.3">
      <c r="A19" s="5">
        <v>18</v>
      </c>
      <c r="B19" s="19">
        <v>1.5401666716206819</v>
      </c>
      <c r="C19" s="20">
        <v>442.55004200000002</v>
      </c>
      <c r="D19" s="20">
        <v>426.88042999999999</v>
      </c>
      <c r="E19" s="20">
        <v>768.63067799999999</v>
      </c>
      <c r="F19" s="49">
        <f>IFERROR(SUM(C19:E19),IF(Data!$B$2="",0,"-"))</f>
        <v>1638.06115</v>
      </c>
      <c r="G19" s="50">
        <f>IFERROR(F19-Annex!$B$10,IF(Data!$B$2="",0,"-"))</f>
        <v>331.9031500000001</v>
      </c>
      <c r="H19" s="50">
        <f>IFERROR(-14000*(G19-INDEX(G:G,IFERROR(MATCH($B19-Annex!$B$11/60,$B:$B),2)))/(60*($B19-INDEX($B:$B,IFERROR(MATCH($B19-Annex!$B$11/60,$B:$B),2)))),IF(Data!$B$2="",0,"-"))</f>
        <v>53.240447385597783</v>
      </c>
      <c r="I19" s="50">
        <f>IFERROR(AVERAGE(INDEX(K:K,IFERROR(MATCH($B19-Annex!$B$4/60,$B:$B),2)):K19),IF(Data!$B$2="",0,"-"))</f>
        <v>0.36819896068597008</v>
      </c>
      <c r="J19" s="50">
        <f>IFERROR(AVERAGE(INDEX(L:L,IFERROR(MATCH($B19-Annex!$B$4/60,$B:$B),2)):L19),IF(Data!$B$2="",0,"-"))</f>
        <v>1.0101378481807566</v>
      </c>
      <c r="K19" s="50">
        <f>IFERROR((5.670373*10^-8*(M19+273.15)^4+((Annex!$B$5+Annex!$B$6)*(M19-O19)+Annex!$B$7*(M19-INDEX(M:M,IFERROR(MATCH($B19-Annex!$B$9/60,$B:$B),2)))/(60*($B19-INDEX($B:$B,IFERROR(MATCH($B19-Annex!$B$9/60,$B:$B),2)))))/Annex!$B$8)/1000,IF(Data!$B$2="",0,"-"))</f>
        <v>0.33936554407914232</v>
      </c>
      <c r="L19" s="50">
        <f>IFERROR((5.670373*10^-8*(N19+273.15)^4+((Annex!$B$5+Annex!$B$6)*(N19-O19)+Annex!$B$7*(N19-INDEX(N:N,IFERROR(MATCH($B19-Annex!$B$9/60,$B:$B),2)))/(60*($B19-INDEX($B:$B,IFERROR(MATCH($B19-Annex!$B$9/60,$B:$B),2)))))/Annex!$B$8)/1000,IF(Data!$B$2="",0,"-"))</f>
        <v>1.0175523536101676</v>
      </c>
      <c r="M19" s="20">
        <v>19.501000000000001</v>
      </c>
      <c r="N19" s="20">
        <v>29.97</v>
      </c>
      <c r="O19" s="20">
        <v>20.861999999999998</v>
      </c>
      <c r="P19" s="50">
        <f>IFERROR(AVERAGE(INDEX(R:R,IFERROR(MATCH($B19-Annex!$B$4/60,$B:$B),2)):R19),IF(Data!$B$2="",0,"-"))</f>
        <v>0.37801526931530133</v>
      </c>
      <c r="Q19" s="50">
        <f>IFERROR(AVERAGE(INDEX(S:S,IFERROR(MATCH($B19-Annex!$B$4/60,$B:$B),2)):S19),IF(Data!$B$2="",0,"-"))</f>
        <v>0.30654518780236878</v>
      </c>
      <c r="R19" s="50">
        <f>IFERROR((5.670373*10^-8*(T19+273.15)^4+((Annex!$B$5+Annex!$B$6)*(T19-V19)+Annex!$B$7*(T19-INDEX(T:T,IFERROR(MATCH($B19-Annex!$B$9/60,$B:$B),2)))/(60*($B19-INDEX($B:$B,IFERROR(MATCH($B19-Annex!$B$9/60,$B:$B),2)))))/Annex!$B$8)/1000,IF(Data!$B$2="",0,"-"))</f>
        <v>0.35720480886087586</v>
      </c>
      <c r="S19" s="50">
        <f>IFERROR((5.670373*10^-8*(U19+273.15)^4+((Annex!$B$5+Annex!$B$6)*(U19-V19)+Annex!$B$7*(U19-INDEX(U:U,IFERROR(MATCH($B19-Annex!$B$9/60,$B:$B),2)))/(60*($B19-INDEX($B:$B,IFERROR(MATCH($B19-Annex!$B$9/60,$B:$B),2)))))/Annex!$B$8)/1000,IF(Data!$B$2="",0,"-"))</f>
        <v>0.29567539852115454</v>
      </c>
      <c r="T19" s="20">
        <v>20.015999999999998</v>
      </c>
      <c r="U19" s="20">
        <v>18.728999999999999</v>
      </c>
      <c r="V19" s="20">
        <v>20.789000000000001</v>
      </c>
      <c r="W19" s="20">
        <v>115.605</v>
      </c>
      <c r="X19" s="20">
        <v>115.623</v>
      </c>
      <c r="Y19" s="20">
        <v>80.215999999999994</v>
      </c>
      <c r="Z19" s="20">
        <v>65.456999999999994</v>
      </c>
      <c r="AA19" s="20">
        <v>55.186</v>
      </c>
      <c r="AB19" s="20">
        <v>48.737000000000002</v>
      </c>
      <c r="AC19" s="20">
        <v>50.322000000000003</v>
      </c>
      <c r="AD19" s="20">
        <v>20.751999999999999</v>
      </c>
      <c r="AE19" s="20">
        <v>19.943000000000001</v>
      </c>
      <c r="AF19" s="20">
        <v>19.501000000000001</v>
      </c>
      <c r="AG19" s="20">
        <v>20.126999999999999</v>
      </c>
      <c r="AH19" s="20">
        <v>9.8999999999999993E+37</v>
      </c>
      <c r="AI19" s="20">
        <v>-12.833</v>
      </c>
    </row>
    <row r="20" spans="1:35" x14ac:dyDescent="0.3">
      <c r="A20" s="5">
        <v>19</v>
      </c>
      <c r="B20" s="19">
        <v>1.6341666667722166</v>
      </c>
      <c r="C20" s="20">
        <v>442.57946199999998</v>
      </c>
      <c r="D20" s="20">
        <v>426.88632699999999</v>
      </c>
      <c r="E20" s="20">
        <v>768.698035</v>
      </c>
      <c r="F20" s="49">
        <f>IFERROR(SUM(C20:E20),IF(Data!$B$2="",0,"-"))</f>
        <v>1638.163824</v>
      </c>
      <c r="G20" s="50">
        <f>IFERROR(F20-Annex!$B$10,IF(Data!$B$2="",0,"-"))</f>
        <v>332.00582400000008</v>
      </c>
      <c r="H20" s="50">
        <f>IFERROR(-14000*(G20-INDEX(G:G,IFERROR(MATCH($B20-Annex!$B$11/60,$B:$B),2)))/(60*($B20-INDEX($B:$B,IFERROR(MATCH($B20-Annex!$B$11/60,$B:$B),2)))),IF(Data!$B$2="",0,"-"))</f>
        <v>17.177767584872452</v>
      </c>
      <c r="I20" s="50">
        <f>IFERROR(AVERAGE(INDEX(K:K,IFERROR(MATCH($B20-Annex!$B$4/60,$B:$B),2)):K20),IF(Data!$B$2="",0,"-"))</f>
        <v>0.3655103354596107</v>
      </c>
      <c r="J20" s="50">
        <f>IFERROR(AVERAGE(INDEX(L:L,IFERROR(MATCH($B20-Annex!$B$4/60,$B:$B),2)):L20),IF(Data!$B$2="",0,"-"))</f>
        <v>1.0037995584156554</v>
      </c>
      <c r="K20" s="50">
        <f>IFERROR((5.670373*10^-8*(M20+273.15)^4+((Annex!$B$5+Annex!$B$6)*(M20-O20)+Annex!$B$7*(M20-INDEX(M:M,IFERROR(MATCH($B20-Annex!$B$9/60,$B:$B),2)))/(60*($B20-INDEX($B:$B,IFERROR(MATCH($B20-Annex!$B$9/60,$B:$B),2)))))/Annex!$B$8)/1000,IF(Data!$B$2="",0,"-"))</f>
        <v>0.34595988297889962</v>
      </c>
      <c r="L20" s="50">
        <f>IFERROR((5.670373*10^-8*(N20+273.15)^4+((Annex!$B$5+Annex!$B$6)*(N20-O20)+Annex!$B$7*(N20-INDEX(N:N,IFERROR(MATCH($B20-Annex!$B$9/60,$B:$B),2)))/(60*($B20-INDEX($B:$B,IFERROR(MATCH($B20-Annex!$B$9/60,$B:$B),2)))))/Annex!$B$8)/1000,IF(Data!$B$2="",0,"-"))</f>
        <v>1.0042362927986914</v>
      </c>
      <c r="M20" s="20">
        <v>19.556000000000001</v>
      </c>
      <c r="N20" s="20">
        <v>29.989000000000001</v>
      </c>
      <c r="O20" s="20">
        <v>20.954000000000001</v>
      </c>
      <c r="P20" s="50">
        <f>IFERROR(AVERAGE(INDEX(R:R,IFERROR(MATCH($B20-Annex!$B$4/60,$B:$B),2)):R20),IF(Data!$B$2="",0,"-"))</f>
        <v>0.37430339854949185</v>
      </c>
      <c r="Q20" s="50">
        <f>IFERROR(AVERAGE(INDEX(S:S,IFERROR(MATCH($B20-Annex!$B$4/60,$B:$B),2)):S20),IF(Data!$B$2="",0,"-"))</f>
        <v>0.30216314959055957</v>
      </c>
      <c r="R20" s="50">
        <f>IFERROR((5.670373*10^-8*(T20+273.15)^4+((Annex!$B$5+Annex!$B$6)*(T20-V20)+Annex!$B$7*(T20-INDEX(T:T,IFERROR(MATCH($B20-Annex!$B$9/60,$B:$B),2)))/(60*($B20-INDEX($B:$B,IFERROR(MATCH($B20-Annex!$B$9/60,$B:$B),2)))))/Annex!$B$8)/1000,IF(Data!$B$2="",0,"-"))</f>
        <v>0.35296412133767024</v>
      </c>
      <c r="S20" s="50">
        <f>IFERROR((5.670373*10^-8*(U20+273.15)^4+((Annex!$B$5+Annex!$B$6)*(U20-V20)+Annex!$B$7*(U20-INDEX(U:U,IFERROR(MATCH($B20-Annex!$B$9/60,$B:$B),2)))/(60*($B20-INDEX($B:$B,IFERROR(MATCH($B20-Annex!$B$9/60,$B:$B),2)))))/Annex!$B$8)/1000,IF(Data!$B$2="",0,"-"))</f>
        <v>0.29156914852115473</v>
      </c>
      <c r="T20" s="20">
        <v>19.998000000000001</v>
      </c>
      <c r="U20" s="20">
        <v>18.728999999999999</v>
      </c>
      <c r="V20" s="20">
        <v>20.861999999999998</v>
      </c>
      <c r="W20" s="20">
        <v>128.57499999999999</v>
      </c>
      <c r="X20" s="20">
        <v>129.82599999999999</v>
      </c>
      <c r="Y20" s="20">
        <v>78.834999999999994</v>
      </c>
      <c r="Z20" s="20">
        <v>66.45</v>
      </c>
      <c r="AA20" s="20">
        <v>58.392000000000003</v>
      </c>
      <c r="AB20" s="20">
        <v>50.679000000000002</v>
      </c>
      <c r="AC20" s="20">
        <v>53.207999999999998</v>
      </c>
      <c r="AD20" s="20">
        <v>21.12</v>
      </c>
      <c r="AE20" s="20">
        <v>20.09</v>
      </c>
      <c r="AF20" s="20">
        <v>19.593</v>
      </c>
      <c r="AG20" s="20">
        <v>20.145</v>
      </c>
      <c r="AH20" s="20">
        <v>9.8999999999999993E+37</v>
      </c>
      <c r="AI20" s="20">
        <v>53.100999999999999</v>
      </c>
    </row>
    <row r="21" spans="1:35" x14ac:dyDescent="0.3">
      <c r="A21" s="5">
        <v>20</v>
      </c>
      <c r="B21" s="19">
        <v>1.7330000025685877</v>
      </c>
      <c r="C21" s="20">
        <v>442.55172099999999</v>
      </c>
      <c r="D21" s="20">
        <v>426.88885299999998</v>
      </c>
      <c r="E21" s="20">
        <v>768.639096</v>
      </c>
      <c r="F21" s="49">
        <f>IFERROR(SUM(C21:E21),IF(Data!$B$2="",0,"-"))</f>
        <v>1638.0796700000001</v>
      </c>
      <c r="G21" s="50">
        <f>IFERROR(F21-Annex!$B$10,IF(Data!$B$2="",0,"-"))</f>
        <v>331.92167000000018</v>
      </c>
      <c r="H21" s="50">
        <f>IFERROR(-14000*(G21-INDEX(G:G,IFERROR(MATCH($B21-Annex!$B$11/60,$B:$B),2)))/(60*($B21-INDEX($B:$B,IFERROR(MATCH($B21-Annex!$B$11/60,$B:$B),2)))),IF(Data!$B$2="",0,"-"))</f>
        <v>46.258686511792725</v>
      </c>
      <c r="I21" s="50">
        <f>IFERROR(AVERAGE(INDEX(K:K,IFERROR(MATCH($B21-Annex!$B$4/60,$B:$B),2)):K21),IF(Data!$B$2="",0,"-"))</f>
        <v>0.36685549692708247</v>
      </c>
      <c r="J21" s="50">
        <f>IFERROR(AVERAGE(INDEX(L:L,IFERROR(MATCH($B21-Annex!$B$4/60,$B:$B),2)):L21),IF(Data!$B$2="",0,"-"))</f>
        <v>1.0037798300686323</v>
      </c>
      <c r="K21" s="50">
        <f>IFERROR((5.670373*10^-8*(M21+273.15)^4+((Annex!$B$5+Annex!$B$6)*(M21-O21)+Annex!$B$7*(M21-INDEX(M:M,IFERROR(MATCH($B21-Annex!$B$9/60,$B:$B),2)))/(60*($B21-INDEX($B:$B,IFERROR(MATCH($B21-Annex!$B$9/60,$B:$B),2)))))/Annex!$B$8)/1000,IF(Data!$B$2="",0,"-"))</f>
        <v>0.36819094521532225</v>
      </c>
      <c r="L21" s="50">
        <f>IFERROR((5.670373*10^-8*(N21+273.15)^4+((Annex!$B$5+Annex!$B$6)*(N21-O21)+Annex!$B$7*(N21-INDEX(N:N,IFERROR(MATCH($B21-Annex!$B$9/60,$B:$B),2)))/(60*($B21-INDEX($B:$B,IFERROR(MATCH($B21-Annex!$B$9/60,$B:$B),2)))))/Annex!$B$8)/1000,IF(Data!$B$2="",0,"-"))</f>
        <v>0.97241349130129029</v>
      </c>
      <c r="M21" s="20">
        <v>19.593</v>
      </c>
      <c r="N21" s="20">
        <v>29.97</v>
      </c>
      <c r="O21" s="20">
        <v>21.193000000000001</v>
      </c>
      <c r="P21" s="50">
        <f>IFERROR(AVERAGE(INDEX(R:R,IFERROR(MATCH($B21-Annex!$B$4/60,$B:$B),2)):R21),IF(Data!$B$2="",0,"-"))</f>
        <v>0.3747438674530198</v>
      </c>
      <c r="Q21" s="50">
        <f>IFERROR(AVERAGE(INDEX(S:S,IFERROR(MATCH($B21-Annex!$B$4/60,$B:$B),2)):S21),IF(Data!$B$2="",0,"-"))</f>
        <v>0.30153092832517181</v>
      </c>
      <c r="R21" s="50">
        <f>IFERROR((5.670373*10^-8*(T21+273.15)^4+((Annex!$B$5+Annex!$B$6)*(T21-V21)+Annex!$B$7*(T21-INDEX(T:T,IFERROR(MATCH($B21-Annex!$B$9/60,$B:$B),2)))/(60*($B21-INDEX($B:$B,IFERROR(MATCH($B21-Annex!$B$9/60,$B:$B),2)))))/Annex!$B$8)/1000,IF(Data!$B$2="",0,"-"))</f>
        <v>0.36508224692436747</v>
      </c>
      <c r="S21" s="50">
        <f>IFERROR((5.670373*10^-8*(U21+273.15)^4+((Annex!$B$5+Annex!$B$6)*(U21-V21)+Annex!$B$7*(U21-INDEX(U:U,IFERROR(MATCH($B21-Annex!$B$9/60,$B:$B),2)))/(60*($B21-INDEX($B:$B,IFERROR(MATCH($B21-Annex!$B$9/60,$B:$B),2)))))/Annex!$B$8)/1000,IF(Data!$B$2="",0,"-"))</f>
        <v>0.27558431386989068</v>
      </c>
      <c r="T21" s="20">
        <v>20.015999999999998</v>
      </c>
      <c r="U21" s="20">
        <v>18.71</v>
      </c>
      <c r="V21" s="20">
        <v>20.972000000000001</v>
      </c>
      <c r="W21" s="20">
        <v>171.61799999999999</v>
      </c>
      <c r="X21" s="20">
        <v>161.03899999999999</v>
      </c>
      <c r="Y21" s="20">
        <v>95.049000000000007</v>
      </c>
      <c r="Z21" s="20">
        <v>72.015000000000001</v>
      </c>
      <c r="AA21" s="20">
        <v>61.398000000000003</v>
      </c>
      <c r="AB21" s="20">
        <v>53.707000000000001</v>
      </c>
      <c r="AC21" s="20">
        <v>56.912999999999997</v>
      </c>
      <c r="AD21" s="20">
        <v>21.597999999999999</v>
      </c>
      <c r="AE21" s="20">
        <v>20.254999999999999</v>
      </c>
      <c r="AF21" s="20">
        <v>19.667000000000002</v>
      </c>
      <c r="AG21" s="20">
        <v>20.2</v>
      </c>
      <c r="AH21" s="20">
        <v>9.8999999999999993E+37</v>
      </c>
      <c r="AI21" s="20">
        <v>65.546000000000006</v>
      </c>
    </row>
    <row r="22" spans="1:35" x14ac:dyDescent="0.3">
      <c r="A22" s="5">
        <v>21</v>
      </c>
      <c r="B22" s="19">
        <v>1.8273333355318755</v>
      </c>
      <c r="C22" s="20">
        <v>442.55760299999997</v>
      </c>
      <c r="D22" s="20">
        <v>426.87622299999998</v>
      </c>
      <c r="E22" s="20">
        <v>768.66014199999995</v>
      </c>
      <c r="F22" s="49">
        <f>IFERROR(SUM(C22:E22),IF(Data!$B$2="",0,"-"))</f>
        <v>1638.0939679999999</v>
      </c>
      <c r="G22" s="50">
        <f>IFERROR(F22-Annex!$B$10,IF(Data!$B$2="",0,"-"))</f>
        <v>331.935968</v>
      </c>
      <c r="H22" s="50">
        <f>IFERROR(-14000*(G22-INDEX(G:G,IFERROR(MATCH($B22-Annex!$B$11/60,$B:$B),2)))/(60*($B22-INDEX($B:$B,IFERROR(MATCH($B22-Annex!$B$11/60,$B:$B),2)))),IF(Data!$B$2="",0,"-"))</f>
        <v>45.085595809371824</v>
      </c>
      <c r="I22" s="50">
        <f>IFERROR(AVERAGE(INDEX(K:K,IFERROR(MATCH($B22-Annex!$B$4/60,$B:$B),2)):K22),IF(Data!$B$2="",0,"-"))</f>
        <v>0.36701248623673771</v>
      </c>
      <c r="J22" s="50">
        <f>IFERROR(AVERAGE(INDEX(L:L,IFERROR(MATCH($B22-Annex!$B$4/60,$B:$B),2)):L22),IF(Data!$B$2="",0,"-"))</f>
        <v>0.99927713335080293</v>
      </c>
      <c r="K22" s="50">
        <f>IFERROR((5.670373*10^-8*(M22+273.15)^4+((Annex!$B$5+Annex!$B$6)*(M22-O22)+Annex!$B$7*(M22-INDEX(M:M,IFERROR(MATCH($B22-Annex!$B$9/60,$B:$B),2)))/(60*($B22-INDEX($B:$B,IFERROR(MATCH($B22-Annex!$B$9/60,$B:$B),2)))))/Annex!$B$8)/1000,IF(Data!$B$2="",0,"-"))</f>
        <v>0.37505279396072855</v>
      </c>
      <c r="L22" s="50">
        <f>IFERROR((5.670373*10^-8*(N22+273.15)^4+((Annex!$B$5+Annex!$B$6)*(N22-O22)+Annex!$B$7*(N22-INDEX(N:N,IFERROR(MATCH($B22-Annex!$B$9/60,$B:$B),2)))/(60*($B22-INDEX($B:$B,IFERROR(MATCH($B22-Annex!$B$9/60,$B:$B),2)))))/Annex!$B$8)/1000,IF(Data!$B$2="",0,"-"))</f>
        <v>0.96735709611681397</v>
      </c>
      <c r="M22" s="20">
        <v>19.684999999999999</v>
      </c>
      <c r="N22" s="20">
        <v>30.007000000000001</v>
      </c>
      <c r="O22" s="20">
        <v>21.469000000000001</v>
      </c>
      <c r="P22" s="50">
        <f>IFERROR(AVERAGE(INDEX(R:R,IFERROR(MATCH($B22-Annex!$B$4/60,$B:$B),2)):R22),IF(Data!$B$2="",0,"-"))</f>
        <v>0.37622002155208378</v>
      </c>
      <c r="Q22" s="50">
        <f>IFERROR(AVERAGE(INDEX(S:S,IFERROR(MATCH($B22-Annex!$B$4/60,$B:$B),2)):S22),IF(Data!$B$2="",0,"-"))</f>
        <v>0.30235662040006211</v>
      </c>
      <c r="R22" s="50">
        <f>IFERROR((5.670373*10^-8*(T22+273.15)^4+((Annex!$B$5+Annex!$B$6)*(T22-V22)+Annex!$B$7*(T22-INDEX(T:T,IFERROR(MATCH($B22-Annex!$B$9/60,$B:$B),2)))/(60*($B22-INDEX($B:$B,IFERROR(MATCH($B22-Annex!$B$9/60,$B:$B),2)))))/Annex!$B$8)/1000,IF(Data!$B$2="",0,"-"))</f>
        <v>0.39013895666850701</v>
      </c>
      <c r="S22" s="50">
        <f>IFERROR((5.670373*10^-8*(U22+273.15)^4+((Annex!$B$5+Annex!$B$6)*(U22-V22)+Annex!$B$7*(U22-INDEX(U:U,IFERROR(MATCH($B22-Annex!$B$9/60,$B:$B),2)))/(60*($B22-INDEX($B:$B,IFERROR(MATCH($B22-Annex!$B$9/60,$B:$B),2)))))/Annex!$B$8)/1000,IF(Data!$B$2="",0,"-"))</f>
        <v>0.31154832305297497</v>
      </c>
      <c r="T22" s="20">
        <v>20.071000000000002</v>
      </c>
      <c r="U22" s="20">
        <v>18.802</v>
      </c>
      <c r="V22" s="20">
        <v>21.175000000000001</v>
      </c>
      <c r="W22" s="20">
        <v>205.596</v>
      </c>
      <c r="X22" s="20">
        <v>172.15199999999999</v>
      </c>
      <c r="Y22" s="20">
        <v>109</v>
      </c>
      <c r="Z22" s="20">
        <v>80.677000000000007</v>
      </c>
      <c r="AA22" s="20">
        <v>65.332999999999998</v>
      </c>
      <c r="AB22" s="20">
        <v>55.256999999999998</v>
      </c>
      <c r="AC22" s="20">
        <v>59.781999999999996</v>
      </c>
      <c r="AD22" s="20">
        <v>22.131</v>
      </c>
      <c r="AE22" s="20">
        <v>20.439</v>
      </c>
      <c r="AF22" s="20">
        <v>19.722000000000001</v>
      </c>
      <c r="AG22" s="20">
        <v>20.292000000000002</v>
      </c>
      <c r="AH22" s="20">
        <v>9.8999999999999993E+37</v>
      </c>
      <c r="AI22" s="20">
        <v>-69.828000000000003</v>
      </c>
    </row>
    <row r="23" spans="1:35" x14ac:dyDescent="0.3">
      <c r="A23" s="5">
        <v>22</v>
      </c>
      <c r="B23" s="19">
        <v>1.9213333411607891</v>
      </c>
      <c r="C23" s="20">
        <v>442.52901800000001</v>
      </c>
      <c r="D23" s="20">
        <v>426.82910199999998</v>
      </c>
      <c r="E23" s="20">
        <v>768.63151300000004</v>
      </c>
      <c r="F23" s="49">
        <f>IFERROR(SUM(C23:E23),IF(Data!$B$2="",0,"-"))</f>
        <v>1637.9896330000001</v>
      </c>
      <c r="G23" s="50">
        <f>IFERROR(F23-Annex!$B$10,IF(Data!$B$2="",0,"-"))</f>
        <v>331.83163300000024</v>
      </c>
      <c r="H23" s="50">
        <f>IFERROR(-14000*(G23-INDEX(G:G,IFERROR(MATCH($B23-Annex!$B$11/60,$B:$B),2)))/(60*($B23-INDEX($B:$B,IFERROR(MATCH($B23-Annex!$B$11/60,$B:$B),2)))),IF(Data!$B$2="",0,"-"))</f>
        <v>41.522266752691785</v>
      </c>
      <c r="I23" s="50">
        <f>IFERROR(AVERAGE(INDEX(K:K,IFERROR(MATCH($B23-Annex!$B$4/60,$B:$B),2)):K23),IF(Data!$B$2="",0,"-"))</f>
        <v>0.36836293737476389</v>
      </c>
      <c r="J23" s="50">
        <f>IFERROR(AVERAGE(INDEX(L:L,IFERROR(MATCH($B23-Annex!$B$4/60,$B:$B),2)):L23),IF(Data!$B$2="",0,"-"))</f>
        <v>0.9860466506936042</v>
      </c>
      <c r="K23" s="50">
        <f>IFERROR((5.670373*10^-8*(M23+273.15)^4+((Annex!$B$5+Annex!$B$6)*(M23-O23)+Annex!$B$7*(M23-INDEX(M:M,IFERROR(MATCH($B23-Annex!$B$9/60,$B:$B),2)))/(60*($B23-INDEX($B:$B,IFERROR(MATCH($B23-Annex!$B$9/60,$B:$B),2)))))/Annex!$B$8)/1000,IF(Data!$B$2="",0,"-"))</f>
        <v>0.37487860508948345</v>
      </c>
      <c r="L23" s="50">
        <f>IFERROR((5.670373*10^-8*(N23+273.15)^4+((Annex!$B$5+Annex!$B$6)*(N23-O23)+Annex!$B$7*(N23-INDEX(N:N,IFERROR(MATCH($B23-Annex!$B$9/60,$B:$B),2)))/(60*($B23-INDEX($B:$B,IFERROR(MATCH($B23-Annex!$B$9/60,$B:$B),2)))))/Annex!$B$8)/1000,IF(Data!$B$2="",0,"-"))</f>
        <v>0.96295003053888506</v>
      </c>
      <c r="M23" s="20">
        <v>19.739999999999998</v>
      </c>
      <c r="N23" s="20">
        <v>30.007000000000001</v>
      </c>
      <c r="O23" s="20">
        <v>21.707999999999998</v>
      </c>
      <c r="P23" s="50">
        <f>IFERROR(AVERAGE(INDEX(R:R,IFERROR(MATCH($B23-Annex!$B$4/60,$B:$B),2)):R23),IF(Data!$B$2="",0,"-"))</f>
        <v>0.37552056581725274</v>
      </c>
      <c r="Q23" s="50">
        <f>IFERROR(AVERAGE(INDEX(S:S,IFERROR(MATCH($B23-Annex!$B$4/60,$B:$B),2)):S23),IF(Data!$B$2="",0,"-"))</f>
        <v>0.30189393037103279</v>
      </c>
      <c r="R23" s="50">
        <f>IFERROR((5.670373*10^-8*(T23+273.15)^4+((Annex!$B$5+Annex!$B$6)*(T23-V23)+Annex!$B$7*(T23-INDEX(T:T,IFERROR(MATCH($B23-Annex!$B$9/60,$B:$B),2)))/(60*($B23-INDEX($B:$B,IFERROR(MATCH($B23-Annex!$B$9/60,$B:$B),2)))))/Annex!$B$8)/1000,IF(Data!$B$2="",0,"-"))</f>
        <v>0.39485163149527447</v>
      </c>
      <c r="S23" s="50">
        <f>IFERROR((5.670373*10^-8*(U23+273.15)^4+((Annex!$B$5+Annex!$B$6)*(U23-V23)+Annex!$B$7*(U23-INDEX(U:U,IFERROR(MATCH($B23-Annex!$B$9/60,$B:$B),2)))/(60*($B23-INDEX($B:$B,IFERROR(MATCH($B23-Annex!$B$9/60,$B:$B),2)))))/Annex!$B$8)/1000,IF(Data!$B$2="",0,"-"))</f>
        <v>0.31396813565356008</v>
      </c>
      <c r="T23" s="20">
        <v>20.108000000000001</v>
      </c>
      <c r="U23" s="20">
        <v>18.802</v>
      </c>
      <c r="V23" s="20">
        <v>21.303999999999998</v>
      </c>
      <c r="W23" s="20">
        <v>251.67099999999999</v>
      </c>
      <c r="X23" s="20">
        <v>214.58799999999999</v>
      </c>
      <c r="Y23" s="20">
        <v>116.541</v>
      </c>
      <c r="Z23" s="20">
        <v>82.501000000000005</v>
      </c>
      <c r="AA23" s="20">
        <v>67.778999999999996</v>
      </c>
      <c r="AB23" s="20">
        <v>57.411999999999999</v>
      </c>
      <c r="AC23" s="20">
        <v>64.5</v>
      </c>
      <c r="AD23" s="20">
        <v>22.731000000000002</v>
      </c>
      <c r="AE23" s="20">
        <v>20.623000000000001</v>
      </c>
      <c r="AF23" s="20">
        <v>19.795999999999999</v>
      </c>
      <c r="AG23" s="20">
        <v>20.347000000000001</v>
      </c>
      <c r="AH23" s="20">
        <v>-1.032</v>
      </c>
      <c r="AI23" s="20">
        <v>9.8999999999999993E+37</v>
      </c>
    </row>
    <row r="24" spans="1:35" x14ac:dyDescent="0.3">
      <c r="A24" s="5">
        <v>23</v>
      </c>
      <c r="B24" s="19">
        <v>2.0135000045411289</v>
      </c>
      <c r="C24" s="20">
        <v>442.50632400000001</v>
      </c>
      <c r="D24" s="20">
        <v>426.76093600000002</v>
      </c>
      <c r="E24" s="20">
        <v>768.62056700000005</v>
      </c>
      <c r="F24" s="49">
        <f>IFERROR(SUM(C24:E24),IF(Data!$B$2="",0,"-"))</f>
        <v>1637.887827</v>
      </c>
      <c r="G24" s="50">
        <f>IFERROR(F24-Annex!$B$10,IF(Data!$B$2="",0,"-"))</f>
        <v>331.72982700000011</v>
      </c>
      <c r="H24" s="50">
        <f>IFERROR(-14000*(G24-INDEX(G:G,IFERROR(MATCH($B24-Annex!$B$11/60,$B:$B),2)))/(60*($B24-INDEX($B:$B,IFERROR(MATCH($B24-Annex!$B$11/60,$B:$B),2)))),IF(Data!$B$2="",0,"-"))</f>
        <v>49.279999839409797</v>
      </c>
      <c r="I24" s="50">
        <f>IFERROR(AVERAGE(INDEX(K:K,IFERROR(MATCH($B24-Annex!$B$4/60,$B:$B),2)):K24),IF(Data!$B$2="",0,"-"))</f>
        <v>0.36091640915703316</v>
      </c>
      <c r="J24" s="50">
        <f>IFERROR(AVERAGE(INDEX(L:L,IFERROR(MATCH($B24-Annex!$B$4/60,$B:$B),2)):L24),IF(Data!$B$2="",0,"-"))</f>
        <v>0.97871594904179182</v>
      </c>
      <c r="K24" s="50">
        <f>IFERROR((5.670373*10^-8*(M24+273.15)^4+((Annex!$B$5+Annex!$B$6)*(M24-O24)+Annex!$B$7*(M24-INDEX(M:M,IFERROR(MATCH($B24-Annex!$B$9/60,$B:$B),2)))/(60*($B24-INDEX($B:$B,IFERROR(MATCH($B24-Annex!$B$9/60,$B:$B),2)))))/Annex!$B$8)/1000,IF(Data!$B$2="",0,"-"))</f>
        <v>0.32701484706492329</v>
      </c>
      <c r="L24" s="50">
        <f>IFERROR((5.670373*10^-8*(N24+273.15)^4+((Annex!$B$5+Annex!$B$6)*(N24-O24)+Annex!$B$7*(N24-INDEX(N:N,IFERROR(MATCH($B24-Annex!$B$9/60,$B:$B),2)))/(60*($B24-INDEX($B:$B,IFERROR(MATCH($B24-Annex!$B$9/60,$B:$B),2)))))/Annex!$B$8)/1000,IF(Data!$B$2="",0,"-"))</f>
        <v>0.93982118552972493</v>
      </c>
      <c r="M24" s="20">
        <v>19.759</v>
      </c>
      <c r="N24" s="20">
        <v>30.024999999999999</v>
      </c>
      <c r="O24" s="20">
        <v>21.984000000000002</v>
      </c>
      <c r="P24" s="50">
        <f>IFERROR(AVERAGE(INDEX(R:R,IFERROR(MATCH($B24-Annex!$B$4/60,$B:$B),2)):R24),IF(Data!$B$2="",0,"-"))</f>
        <v>0.36649062518051373</v>
      </c>
      <c r="Q24" s="50">
        <f>IFERROR(AVERAGE(INDEX(S:S,IFERROR(MATCH($B24-Annex!$B$4/60,$B:$B),2)):S24),IF(Data!$B$2="",0,"-"))</f>
        <v>0.29754802989132506</v>
      </c>
      <c r="R24" s="50">
        <f>IFERROR((5.670373*10^-8*(T24+273.15)^4+((Annex!$B$5+Annex!$B$6)*(T24-V24)+Annex!$B$7*(T24-INDEX(T:T,IFERROR(MATCH($B24-Annex!$B$9/60,$B:$B),2)))/(60*($B24-INDEX($B:$B,IFERROR(MATCH($B24-Annex!$B$9/60,$B:$B),2)))))/Annex!$B$8)/1000,IF(Data!$B$2="",0,"-"))</f>
        <v>0.32655801944898033</v>
      </c>
      <c r="S24" s="50">
        <f>IFERROR((5.670373*10^-8*(U24+273.15)^4+((Annex!$B$5+Annex!$B$6)*(U24-V24)+Annex!$B$7*(U24-INDEX(U:U,IFERROR(MATCH($B24-Annex!$B$9/60,$B:$B),2)))/(60*($B24-INDEX($B:$B,IFERROR(MATCH($B24-Annex!$B$9/60,$B:$B),2)))))/Annex!$B$8)/1000,IF(Data!$B$2="",0,"-"))</f>
        <v>0.28679898186985736</v>
      </c>
      <c r="T24" s="20">
        <v>20.035</v>
      </c>
      <c r="U24" s="20">
        <v>18.838999999999999</v>
      </c>
      <c r="V24" s="20">
        <v>21.376999999999999</v>
      </c>
      <c r="W24" s="20">
        <v>287.84300000000002</v>
      </c>
      <c r="X24" s="20">
        <v>252.541</v>
      </c>
      <c r="Y24" s="20">
        <v>137.643</v>
      </c>
      <c r="Z24" s="20">
        <v>97.039000000000001</v>
      </c>
      <c r="AA24" s="20">
        <v>75.451999999999998</v>
      </c>
      <c r="AB24" s="20">
        <v>58.82</v>
      </c>
      <c r="AC24" s="20">
        <v>68.807000000000002</v>
      </c>
      <c r="AD24" s="20">
        <v>23.295000000000002</v>
      </c>
      <c r="AE24" s="20">
        <v>20.806999999999999</v>
      </c>
      <c r="AF24" s="20">
        <v>19.869</v>
      </c>
      <c r="AG24" s="20">
        <v>20.366</v>
      </c>
      <c r="AH24" s="20">
        <v>-147.74100000000001</v>
      </c>
      <c r="AI24" s="20">
        <v>-159.90799999999999</v>
      </c>
    </row>
    <row r="25" spans="1:35" x14ac:dyDescent="0.3">
      <c r="A25" s="5">
        <v>24</v>
      </c>
      <c r="B25" s="19">
        <v>2.1071666723582894</v>
      </c>
      <c r="C25" s="20">
        <v>442.47605900000002</v>
      </c>
      <c r="D25" s="20">
        <v>426.76262700000001</v>
      </c>
      <c r="E25" s="20">
        <v>768.64836000000003</v>
      </c>
      <c r="F25" s="49">
        <f>IFERROR(SUM(C25:E25),IF(Data!$B$2="",0,"-"))</f>
        <v>1637.8870460000001</v>
      </c>
      <c r="G25" s="50">
        <f>IFERROR(F25-Annex!$B$10,IF(Data!$B$2="",0,"-"))</f>
        <v>331.72904600000015</v>
      </c>
      <c r="H25" s="50">
        <f>IFERROR(-14000*(G25-INDEX(G:G,IFERROR(MATCH($B25-Annex!$B$11/60,$B:$B),2)))/(60*($B25-INDEX($B:$B,IFERROR(MATCH($B25-Annex!$B$11/60,$B:$B),2)))),IF(Data!$B$2="",0,"-"))</f>
        <v>76.312264465167019</v>
      </c>
      <c r="I25" s="50">
        <f>IFERROR(AVERAGE(INDEX(K:K,IFERROR(MATCH($B25-Annex!$B$4/60,$B:$B),2)):K25),IF(Data!$B$2="",0,"-"))</f>
        <v>0.35281718719305644</v>
      </c>
      <c r="J25" s="50">
        <f>IFERROR(AVERAGE(INDEX(L:L,IFERROR(MATCH($B25-Annex!$B$4/60,$B:$B),2)):L25),IF(Data!$B$2="",0,"-"))</f>
        <v>0.97046245377835061</v>
      </c>
      <c r="K25" s="50">
        <f>IFERROR((5.670373*10^-8*(M25+273.15)^4+((Annex!$B$5+Annex!$B$6)*(M25-O25)+Annex!$B$7*(M25-INDEX(M:M,IFERROR(MATCH($B25-Annex!$B$9/60,$B:$B),2)))/(60*($B25-INDEX($B:$B,IFERROR(MATCH($B25-Annex!$B$9/60,$B:$B),2)))))/Annex!$B$8)/1000,IF(Data!$B$2="",0,"-"))</f>
        <v>0.33925769196289546</v>
      </c>
      <c r="L25" s="50">
        <f>IFERROR((5.670373*10^-8*(N25+273.15)^4+((Annex!$B$5+Annex!$B$6)*(N25-O25)+Annex!$B$7*(N25-INDEX(N:N,IFERROR(MATCH($B25-Annex!$B$9/60,$B:$B),2)))/(60*($B25-INDEX($B:$B,IFERROR(MATCH($B25-Annex!$B$9/60,$B:$B),2)))))/Annex!$B$8)/1000,IF(Data!$B$2="",0,"-"))</f>
        <v>0.92890672655288176</v>
      </c>
      <c r="M25" s="20">
        <v>19.869</v>
      </c>
      <c r="N25" s="20">
        <v>30.042999999999999</v>
      </c>
      <c r="O25" s="20">
        <v>22.349</v>
      </c>
      <c r="P25" s="50">
        <f>IFERROR(AVERAGE(INDEX(R:R,IFERROR(MATCH($B25-Annex!$B$4/60,$B:$B),2)):R25),IF(Data!$B$2="",0,"-"))</f>
        <v>0.35796427392893337</v>
      </c>
      <c r="Q25" s="50">
        <f>IFERROR(AVERAGE(INDEX(S:S,IFERROR(MATCH($B25-Annex!$B$4/60,$B:$B),2)):S25),IF(Data!$B$2="",0,"-"))</f>
        <v>0.28767807105199344</v>
      </c>
      <c r="R25" s="50">
        <f>IFERROR((5.670373*10^-8*(T25+273.15)^4+((Annex!$B$5+Annex!$B$6)*(T25-V25)+Annex!$B$7*(T25-INDEX(T:T,IFERROR(MATCH($B25-Annex!$B$9/60,$B:$B),2)))/(60*($B25-INDEX($B:$B,IFERROR(MATCH($B25-Annex!$B$9/60,$B:$B),2)))))/Annex!$B$8)/1000,IF(Data!$B$2="",0,"-"))</f>
        <v>0.31895013276685841</v>
      </c>
      <c r="S25" s="50">
        <f>IFERROR((5.670373*10^-8*(U25+273.15)^4+((Annex!$B$5+Annex!$B$6)*(U25-V25)+Annex!$B$7*(U25-INDEX(U:U,IFERROR(MATCH($B25-Annex!$B$9/60,$B:$B),2)))/(60*($B25-INDEX($B:$B,IFERROR(MATCH($B25-Annex!$B$9/60,$B:$B),2)))))/Annex!$B$8)/1000,IF(Data!$B$2="",0,"-"))</f>
        <v>0.23860219587536224</v>
      </c>
      <c r="T25" s="20">
        <v>20.071000000000002</v>
      </c>
      <c r="U25" s="20">
        <v>18.765999999999998</v>
      </c>
      <c r="V25" s="20">
        <v>21.542999999999999</v>
      </c>
      <c r="W25" s="20">
        <v>309.83699999999999</v>
      </c>
      <c r="X25" s="20">
        <v>254.697</v>
      </c>
      <c r="Y25" s="20">
        <v>152.05099999999999</v>
      </c>
      <c r="Z25" s="20">
        <v>112.547</v>
      </c>
      <c r="AA25" s="20">
        <v>80.747</v>
      </c>
      <c r="AB25" s="20">
        <v>65.971000000000004</v>
      </c>
      <c r="AC25" s="20">
        <v>71.430000000000007</v>
      </c>
      <c r="AD25" s="20">
        <v>23.895</v>
      </c>
      <c r="AE25" s="20">
        <v>21.064</v>
      </c>
      <c r="AF25" s="20">
        <v>19.960999999999999</v>
      </c>
      <c r="AG25" s="20">
        <v>20.457999999999998</v>
      </c>
      <c r="AH25" s="20">
        <v>-75.978999999999999</v>
      </c>
      <c r="AI25" s="20">
        <v>-170.73599999999999</v>
      </c>
    </row>
    <row r="26" spans="1:35" x14ac:dyDescent="0.3">
      <c r="A26" s="5">
        <v>25</v>
      </c>
      <c r="B26" s="19">
        <v>2.2008333401754498</v>
      </c>
      <c r="C26" s="20">
        <v>442.47437000000002</v>
      </c>
      <c r="D26" s="20">
        <v>426.794602</v>
      </c>
      <c r="E26" s="20">
        <v>768.66098799999997</v>
      </c>
      <c r="F26" s="49">
        <f>IFERROR(SUM(C26:E26),IF(Data!$B$2="",0,"-"))</f>
        <v>1637.9299599999999</v>
      </c>
      <c r="G26" s="50">
        <f>IFERROR(F26-Annex!$B$10,IF(Data!$B$2="",0,"-"))</f>
        <v>331.77196000000004</v>
      </c>
      <c r="H26" s="50">
        <f>IFERROR(-14000*(G26-INDEX(G:G,IFERROR(MATCH($B26-Annex!$B$11/60,$B:$B),2)))/(60*($B26-INDEX($B:$B,IFERROR(MATCH($B26-Annex!$B$11/60,$B:$B),2)))),IF(Data!$B$2="",0,"-"))</f>
        <v>68.287764940241487</v>
      </c>
      <c r="I26" s="50">
        <f>IFERROR(AVERAGE(INDEX(K:K,IFERROR(MATCH($B26-Annex!$B$4/60,$B:$B),2)):K26),IF(Data!$B$2="",0,"-"))</f>
        <v>0.35699765799068761</v>
      </c>
      <c r="J26" s="50">
        <f>IFERROR(AVERAGE(INDEX(L:L,IFERROR(MATCH($B26-Annex!$B$4/60,$B:$B),2)):L26),IF(Data!$B$2="",0,"-"))</f>
        <v>0.95659758159633046</v>
      </c>
      <c r="K26" s="50">
        <f>IFERROR((5.670373*10^-8*(M26+273.15)^4+((Annex!$B$5+Annex!$B$6)*(M26-O26)+Annex!$B$7*(M26-INDEX(M:M,IFERROR(MATCH($B26-Annex!$B$9/60,$B:$B),2)))/(60*($B26-INDEX($B:$B,IFERROR(MATCH($B26-Annex!$B$9/60,$B:$B),2)))))/Annex!$B$8)/1000,IF(Data!$B$2="",0,"-"))</f>
        <v>0.36862883966256044</v>
      </c>
      <c r="L26" s="50">
        <f>IFERROR((5.670373*10^-8*(N26+273.15)^4+((Annex!$B$5+Annex!$B$6)*(N26-O26)+Annex!$B$7*(N26-INDEX(N:N,IFERROR(MATCH($B26-Annex!$B$9/60,$B:$B),2)))/(60*($B26-INDEX($B:$B,IFERROR(MATCH($B26-Annex!$B$9/60,$B:$B),2)))))/Annex!$B$8)/1000,IF(Data!$B$2="",0,"-"))</f>
        <v>0.92049824833602611</v>
      </c>
      <c r="M26" s="20">
        <v>19.978999999999999</v>
      </c>
      <c r="N26" s="20">
        <v>30.08</v>
      </c>
      <c r="O26" s="20">
        <v>22.695</v>
      </c>
      <c r="P26" s="50">
        <f>IFERROR(AVERAGE(INDEX(R:R,IFERROR(MATCH($B26-Annex!$B$4/60,$B:$B),2)):R26),IF(Data!$B$2="",0,"-"))</f>
        <v>0.35999944358402802</v>
      </c>
      <c r="Q26" s="50">
        <f>IFERROR(AVERAGE(INDEX(S:S,IFERROR(MATCH($B26-Annex!$B$4/60,$B:$B),2)):S26),IF(Data!$B$2="",0,"-"))</f>
        <v>0.27960830725815428</v>
      </c>
      <c r="R26" s="50">
        <f>IFERROR((5.670373*10^-8*(T26+273.15)^4+((Annex!$B$5+Annex!$B$6)*(T26-V26)+Annex!$B$7*(T26-INDEX(T:T,IFERROR(MATCH($B26-Annex!$B$9/60,$B:$B),2)))/(60*($B26-INDEX($B:$B,IFERROR(MATCH($B26-Annex!$B$9/60,$B:$B),2)))))/Annex!$B$8)/1000,IF(Data!$B$2="",0,"-"))</f>
        <v>0.3714509964465384</v>
      </c>
      <c r="S26" s="50">
        <f>IFERROR((5.670373*10^-8*(U26+273.15)^4+((Annex!$B$5+Annex!$B$6)*(U26-V26)+Annex!$B$7*(U26-INDEX(U:U,IFERROR(MATCH($B26-Annex!$B$9/60,$B:$B),2)))/(60*($B26-INDEX($B:$B,IFERROR(MATCH($B26-Annex!$B$9/60,$B:$B),2)))))/Annex!$B$8)/1000,IF(Data!$B$2="",0,"-"))</f>
        <v>0.23918705196428014</v>
      </c>
      <c r="T26" s="20">
        <v>20.126999999999999</v>
      </c>
      <c r="U26" s="20">
        <v>18.821000000000002</v>
      </c>
      <c r="V26" s="20">
        <v>21.745000000000001</v>
      </c>
      <c r="W26" s="20">
        <v>312.15800000000002</v>
      </c>
      <c r="X26" s="20">
        <v>260.36099999999999</v>
      </c>
      <c r="Y26" s="20">
        <v>147.34899999999999</v>
      </c>
      <c r="Z26" s="20">
        <v>111.23399999999999</v>
      </c>
      <c r="AA26" s="20">
        <v>85.6</v>
      </c>
      <c r="AB26" s="20">
        <v>69.906000000000006</v>
      </c>
      <c r="AC26" s="20">
        <v>72.759</v>
      </c>
      <c r="AD26" s="20">
        <v>24.640999999999998</v>
      </c>
      <c r="AE26" s="20">
        <v>21.303999999999998</v>
      </c>
      <c r="AF26" s="20">
        <v>20.145</v>
      </c>
      <c r="AG26" s="20">
        <v>20.513000000000002</v>
      </c>
      <c r="AH26" s="20">
        <v>-125.681</v>
      </c>
      <c r="AI26" s="20">
        <v>-13.422000000000001</v>
      </c>
    </row>
    <row r="27" spans="1:35" x14ac:dyDescent="0.3">
      <c r="A27" s="5">
        <v>26</v>
      </c>
      <c r="B27" s="19">
        <v>2.3001666669733822</v>
      </c>
      <c r="C27" s="20">
        <v>442.49371500000001</v>
      </c>
      <c r="D27" s="20">
        <v>426.82574</v>
      </c>
      <c r="E27" s="20">
        <v>768.63067799999999</v>
      </c>
      <c r="F27" s="49">
        <f>IFERROR(SUM(C27:E27),IF(Data!$B$2="",0,"-"))</f>
        <v>1637.9501330000001</v>
      </c>
      <c r="G27" s="50">
        <f>IFERROR(F27-Annex!$B$10,IF(Data!$B$2="",0,"-"))</f>
        <v>331.79213300000015</v>
      </c>
      <c r="H27" s="50">
        <f>IFERROR(-14000*(G27-INDEX(G:G,IFERROR(MATCH($B27-Annex!$B$11/60,$B:$B),2)))/(60*($B27-INDEX($B:$B,IFERROR(MATCH($B27-Annex!$B$11/60,$B:$B),2)))),IF(Data!$B$2="",0,"-"))</f>
        <v>42.848450642595296</v>
      </c>
      <c r="I27" s="50">
        <f>IFERROR(AVERAGE(INDEX(K:K,IFERROR(MATCH($B27-Annex!$B$4/60,$B:$B),2)):K27),IF(Data!$B$2="",0,"-"))</f>
        <v>0.35403105484873665</v>
      </c>
      <c r="J27" s="50">
        <f>IFERROR(AVERAGE(INDEX(L:L,IFERROR(MATCH($B27-Annex!$B$4/60,$B:$B),2)):L27),IF(Data!$B$2="",0,"-"))</f>
        <v>0.94058912673068884</v>
      </c>
      <c r="K27" s="50">
        <f>IFERROR((5.670373*10^-8*(M27+273.15)^4+((Annex!$B$5+Annex!$B$6)*(M27-O27)+Annex!$B$7*(M27-INDEX(M:M,IFERROR(MATCH($B27-Annex!$B$9/60,$B:$B),2)))/(60*($B27-INDEX($B:$B,IFERROR(MATCH($B27-Annex!$B$9/60,$B:$B),2)))))/Annex!$B$8)/1000,IF(Data!$B$2="",0,"-"))</f>
        <v>0.32519366098524294</v>
      </c>
      <c r="L27" s="50">
        <f>IFERROR((5.670373*10^-8*(N27+273.15)^4+((Annex!$B$5+Annex!$B$6)*(N27-O27)+Annex!$B$7*(N27-INDEX(N:N,IFERROR(MATCH($B27-Annex!$B$9/60,$B:$B),2)))/(60*($B27-INDEX($B:$B,IFERROR(MATCH($B27-Annex!$B$9/60,$B:$B),2)))))/Annex!$B$8)/1000,IF(Data!$B$2="",0,"-"))</f>
        <v>0.89217710873920009</v>
      </c>
      <c r="M27" s="20">
        <v>20.035</v>
      </c>
      <c r="N27" s="20">
        <v>30.08</v>
      </c>
      <c r="O27" s="20">
        <v>23.04</v>
      </c>
      <c r="P27" s="50">
        <f>IFERROR(AVERAGE(INDEX(R:R,IFERROR(MATCH($B27-Annex!$B$4/60,$B:$B),2)):R27),IF(Data!$B$2="",0,"-"))</f>
        <v>0.36086713138276566</v>
      </c>
      <c r="Q27" s="50">
        <f>IFERROR(AVERAGE(INDEX(S:S,IFERROR(MATCH($B27-Annex!$B$4/60,$B:$B),2)):S27),IF(Data!$B$2="",0,"-"))</f>
        <v>0.27630178733041261</v>
      </c>
      <c r="R27" s="50">
        <f>IFERROR((5.670373*10^-8*(T27+273.15)^4+((Annex!$B$5+Annex!$B$6)*(T27-V27)+Annex!$B$7*(T27-INDEX(T:T,IFERROR(MATCH($B27-Annex!$B$9/60,$B:$B),2)))/(60*($B27-INDEX($B:$B,IFERROR(MATCH($B27-Annex!$B$9/60,$B:$B),2)))))/Annex!$B$8)/1000,IF(Data!$B$2="",0,"-"))</f>
        <v>0.35903793592883354</v>
      </c>
      <c r="S27" s="50">
        <f>IFERROR((5.670373*10^-8*(U27+273.15)^4+((Annex!$B$5+Annex!$B$6)*(U27-V27)+Annex!$B$7*(U27-INDEX(U:U,IFERROR(MATCH($B27-Annex!$B$9/60,$B:$B),2)))/(60*($B27-INDEX($B:$B,IFERROR(MATCH($B27-Annex!$B$9/60,$B:$B),2)))))/Annex!$B$8)/1000,IF(Data!$B$2="",0,"-"))</f>
        <v>0.2684235090269626</v>
      </c>
      <c r="T27" s="20">
        <v>20.145</v>
      </c>
      <c r="U27" s="20">
        <v>18.821000000000002</v>
      </c>
      <c r="V27" s="20">
        <v>21.818000000000001</v>
      </c>
      <c r="W27" s="20">
        <v>329.92500000000001</v>
      </c>
      <c r="X27" s="20">
        <v>280.30900000000003</v>
      </c>
      <c r="Y27" s="20">
        <v>156.67400000000001</v>
      </c>
      <c r="Z27" s="20">
        <v>120.571</v>
      </c>
      <c r="AA27" s="20">
        <v>93.38</v>
      </c>
      <c r="AB27" s="20">
        <v>74.655000000000001</v>
      </c>
      <c r="AC27" s="20">
        <v>74.637</v>
      </c>
      <c r="AD27" s="20">
        <v>25.478000000000002</v>
      </c>
      <c r="AE27" s="20">
        <v>21.579000000000001</v>
      </c>
      <c r="AF27" s="20">
        <v>20.236999999999998</v>
      </c>
      <c r="AG27" s="20">
        <v>20.585999999999999</v>
      </c>
      <c r="AH27" s="20">
        <v>-93.638000000000005</v>
      </c>
      <c r="AI27" s="20">
        <v>-65.039000000000001</v>
      </c>
    </row>
    <row r="28" spans="1:35" x14ac:dyDescent="0.3">
      <c r="A28" s="5">
        <v>27</v>
      </c>
      <c r="B28" s="19">
        <v>2.394333336269483</v>
      </c>
      <c r="C28" s="20">
        <v>442.52818300000001</v>
      </c>
      <c r="D28" s="20">
        <v>426.84677499999998</v>
      </c>
      <c r="E28" s="20">
        <v>768.56836599999997</v>
      </c>
      <c r="F28" s="49">
        <f>IFERROR(SUM(C28:E28),IF(Data!$B$2="",0,"-"))</f>
        <v>1637.9433239999998</v>
      </c>
      <c r="G28" s="50">
        <f>IFERROR(F28-Annex!$B$10,IF(Data!$B$2="",0,"-"))</f>
        <v>331.78532399999995</v>
      </c>
      <c r="H28" s="50">
        <f>IFERROR(-14000*(G28-INDEX(G:G,IFERROR(MATCH($B28-Annex!$B$11/60,$B:$B),2)))/(60*($B28-INDEX($B:$B,IFERROR(MATCH($B28-Annex!$B$11/60,$B:$B),2)))),IF(Data!$B$2="",0,"-"))</f>
        <v>15.230707171117544</v>
      </c>
      <c r="I28" s="50">
        <f>IFERROR(AVERAGE(INDEX(K:K,IFERROR(MATCH($B28-Annex!$B$4/60,$B:$B),2)):K28),IF(Data!$B$2="",0,"-"))</f>
        <v>0.35243685525629165</v>
      </c>
      <c r="J28" s="50">
        <f>IFERROR(AVERAGE(INDEX(L:L,IFERROR(MATCH($B28-Annex!$B$4/60,$B:$B),2)):L28),IF(Data!$B$2="",0,"-"))</f>
        <v>0.93166264320880354</v>
      </c>
      <c r="K28" s="50">
        <f>IFERROR((5.670373*10^-8*(M28+273.15)^4+((Annex!$B$5+Annex!$B$6)*(M28-O28)+Annex!$B$7*(M28-INDEX(M:M,IFERROR(MATCH($B28-Annex!$B$9/60,$B:$B),2)))/(60*($B28-INDEX($B:$B,IFERROR(MATCH($B28-Annex!$B$9/60,$B:$B),2)))))/Annex!$B$8)/1000,IF(Data!$B$2="",0,"-"))</f>
        <v>0.35703154806820758</v>
      </c>
      <c r="L28" s="50">
        <f>IFERROR((5.670373*10^-8*(N28+273.15)^4+((Annex!$B$5+Annex!$B$6)*(N28-O28)+Annex!$B$7*(N28-INDEX(N:N,IFERROR(MATCH($B28-Annex!$B$9/60,$B:$B),2)))/(60*($B28-INDEX($B:$B,IFERROR(MATCH($B28-Annex!$B$9/60,$B:$B),2)))))/Annex!$B$8)/1000,IF(Data!$B$2="",0,"-"))</f>
        <v>0.90992810664809276</v>
      </c>
      <c r="M28" s="20">
        <v>20.218</v>
      </c>
      <c r="N28" s="20">
        <v>30.170999999999999</v>
      </c>
      <c r="O28" s="20">
        <v>23.259</v>
      </c>
      <c r="P28" s="50">
        <f>IFERROR(AVERAGE(INDEX(R:R,IFERROR(MATCH($B28-Annex!$B$4/60,$B:$B),2)):R28),IF(Data!$B$2="",0,"-"))</f>
        <v>0.35576728135432134</v>
      </c>
      <c r="Q28" s="50">
        <f>IFERROR(AVERAGE(INDEX(S:S,IFERROR(MATCH($B28-Annex!$B$4/60,$B:$B),2)):S28),IF(Data!$B$2="",0,"-"))</f>
        <v>0.27111001904790016</v>
      </c>
      <c r="R28" s="50">
        <f>IFERROR((5.670373*10^-8*(T28+273.15)^4+((Annex!$B$5+Annex!$B$6)*(T28-V28)+Annex!$B$7*(T28-INDEX(T:T,IFERROR(MATCH($B28-Annex!$B$9/60,$B:$B),2)))/(60*($B28-INDEX($B:$B,IFERROR(MATCH($B28-Annex!$B$9/60,$B:$B),2)))))/Annex!$B$8)/1000,IF(Data!$B$2="",0,"-"))</f>
        <v>0.32938329672525729</v>
      </c>
      <c r="S28" s="50">
        <f>IFERROR((5.670373*10^-8*(U28+273.15)^4+((Annex!$B$5+Annex!$B$6)*(U28-V28)+Annex!$B$7*(U28-INDEX(U:U,IFERROR(MATCH($B28-Annex!$B$9/60,$B:$B),2)))/(60*($B28-INDEX($B:$B,IFERROR(MATCH($B28-Annex!$B$9/60,$B:$B),2)))))/Annex!$B$8)/1000,IF(Data!$B$2="",0,"-"))</f>
        <v>0.23924193589230375</v>
      </c>
      <c r="T28" s="20">
        <v>20.163</v>
      </c>
      <c r="U28" s="20">
        <v>18.838999999999999</v>
      </c>
      <c r="V28" s="20">
        <v>22.058</v>
      </c>
      <c r="W28" s="20">
        <v>378.30599999999998</v>
      </c>
      <c r="X28" s="20">
        <v>308.084</v>
      </c>
      <c r="Y28" s="20">
        <v>177.06899999999999</v>
      </c>
      <c r="Z28" s="20">
        <v>133.88499999999999</v>
      </c>
      <c r="AA28" s="20">
        <v>95.76</v>
      </c>
      <c r="AB28" s="20">
        <v>77.683000000000007</v>
      </c>
      <c r="AC28" s="20">
        <v>75.31</v>
      </c>
      <c r="AD28" s="20">
        <v>26.350999999999999</v>
      </c>
      <c r="AE28" s="20">
        <v>21.91</v>
      </c>
      <c r="AF28" s="20">
        <v>20.347000000000001</v>
      </c>
      <c r="AG28" s="20">
        <v>20.715</v>
      </c>
      <c r="AH28" s="20">
        <v>-5.8949999999999996</v>
      </c>
      <c r="AI28" s="20">
        <v>-5.6289999999999996</v>
      </c>
    </row>
    <row r="29" spans="1:35" x14ac:dyDescent="0.3">
      <c r="A29" s="5">
        <v>28</v>
      </c>
      <c r="B29" s="19">
        <v>2.4883333418983966</v>
      </c>
      <c r="C29" s="20">
        <v>442.46596399999999</v>
      </c>
      <c r="D29" s="20">
        <v>426.841722</v>
      </c>
      <c r="E29" s="20">
        <v>768.57173899999998</v>
      </c>
      <c r="F29" s="49">
        <f>IFERROR(SUM(C29:E29),IF(Data!$B$2="",0,"-"))</f>
        <v>1637.8794250000001</v>
      </c>
      <c r="G29" s="50">
        <f>IFERROR(F29-Annex!$B$10,IF(Data!$B$2="",0,"-"))</f>
        <v>331.72142500000018</v>
      </c>
      <c r="H29" s="50">
        <f>IFERROR(-14000*(G29-INDEX(G:G,IFERROR(MATCH($B29-Annex!$B$11/60,$B:$B),2)))/(60*($B29-INDEX($B:$B,IFERROR(MATCH($B29-Annex!$B$11/60,$B:$B),2)))),IF(Data!$B$2="",0,"-"))</f>
        <v>51.982413907143041</v>
      </c>
      <c r="I29" s="50">
        <f>IFERROR(AVERAGE(INDEX(K:K,IFERROR(MATCH($B29-Annex!$B$4/60,$B:$B),2)):K29),IF(Data!$B$2="",0,"-"))</f>
        <v>0.3483500577210189</v>
      </c>
      <c r="J29" s="50">
        <f>IFERROR(AVERAGE(INDEX(L:L,IFERROR(MATCH($B29-Annex!$B$4/60,$B:$B),2)):L29),IF(Data!$B$2="",0,"-"))</f>
        <v>0.92118089728503716</v>
      </c>
      <c r="K29" s="50">
        <f>IFERROR((5.670373*10^-8*(M29+273.15)^4+((Annex!$B$5+Annex!$B$6)*(M29-O29)+Annex!$B$7*(M29-INDEX(M:M,IFERROR(MATCH($B29-Annex!$B$9/60,$B:$B),2)))/(60*($B29-INDEX($B:$B,IFERROR(MATCH($B29-Annex!$B$9/60,$B:$B),2)))))/Annex!$B$8)/1000,IF(Data!$B$2="",0,"-"))</f>
        <v>0.34644521121381888</v>
      </c>
      <c r="L29" s="50">
        <f>IFERROR((5.670373*10^-8*(N29+273.15)^4+((Annex!$B$5+Annex!$B$6)*(N29-O29)+Annex!$B$7*(N29-INDEX(N:N,IFERROR(MATCH($B29-Annex!$B$9/60,$B:$B),2)))/(60*($B29-INDEX($B:$B,IFERROR(MATCH($B29-Annex!$B$9/60,$B:$B),2)))))/Annex!$B$8)/1000,IF(Data!$B$2="",0,"-"))</f>
        <v>0.89398487465044918</v>
      </c>
      <c r="M29" s="20">
        <v>20.292000000000002</v>
      </c>
      <c r="N29" s="20">
        <v>30.189</v>
      </c>
      <c r="O29" s="20">
        <v>23.731999999999999</v>
      </c>
      <c r="P29" s="50">
        <f>IFERROR(AVERAGE(INDEX(R:R,IFERROR(MATCH($B29-Annex!$B$4/60,$B:$B),2)):R29),IF(Data!$B$2="",0,"-"))</f>
        <v>0.34035497026261968</v>
      </c>
      <c r="Q29" s="50">
        <f>IFERROR(AVERAGE(INDEX(S:S,IFERROR(MATCH($B29-Annex!$B$4/60,$B:$B),2)):S29),IF(Data!$B$2="",0,"-"))</f>
        <v>0.26078117769900266</v>
      </c>
      <c r="R29" s="50">
        <f>IFERROR((5.670373*10^-8*(T29+273.15)^4+((Annex!$B$5+Annex!$B$6)*(T29-V29)+Annex!$B$7*(T29-INDEX(T:T,IFERROR(MATCH($B29-Annex!$B$9/60,$B:$B),2)))/(60*($B29-INDEX($B:$B,IFERROR(MATCH($B29-Annex!$B$9/60,$B:$B),2)))))/Annex!$B$8)/1000,IF(Data!$B$2="",0,"-"))</f>
        <v>0.28225277902659546</v>
      </c>
      <c r="S29" s="50">
        <f>IFERROR((5.670373*10^-8*(U29+273.15)^4+((Annex!$B$5+Annex!$B$6)*(U29-V29)+Annex!$B$7*(U29-INDEX(U:U,IFERROR(MATCH($B29-Annex!$B$9/60,$B:$B),2)))/(60*($B29-INDEX($B:$B,IFERROR(MATCH($B29-Annex!$B$9/60,$B:$B),2)))))/Annex!$B$8)/1000,IF(Data!$B$2="",0,"-"))</f>
        <v>0.23924643361069237</v>
      </c>
      <c r="T29" s="20">
        <v>20.108000000000001</v>
      </c>
      <c r="U29" s="20">
        <v>18.858000000000001</v>
      </c>
      <c r="V29" s="20">
        <v>22.24</v>
      </c>
      <c r="W29" s="20">
        <v>428.55599999999998</v>
      </c>
      <c r="X29" s="20">
        <v>355.54</v>
      </c>
      <c r="Y29" s="20">
        <v>183.67</v>
      </c>
      <c r="Z29" s="20">
        <v>137.60599999999999</v>
      </c>
      <c r="AA29" s="20">
        <v>101.926</v>
      </c>
      <c r="AB29" s="20">
        <v>81.403000000000006</v>
      </c>
      <c r="AC29" s="20">
        <v>79.843999999999994</v>
      </c>
      <c r="AD29" s="20">
        <v>27.297000000000001</v>
      </c>
      <c r="AE29" s="20">
        <v>22.184999999999999</v>
      </c>
      <c r="AF29" s="20">
        <v>20.420999999999999</v>
      </c>
      <c r="AG29" s="20">
        <v>20.806999999999999</v>
      </c>
      <c r="AH29" s="20">
        <v>-152.71</v>
      </c>
      <c r="AI29" s="20">
        <v>37.526000000000003</v>
      </c>
    </row>
    <row r="30" spans="1:35" x14ac:dyDescent="0.3">
      <c r="A30" s="5">
        <v>29</v>
      </c>
      <c r="B30" s="19">
        <v>2.5825000007171184</v>
      </c>
      <c r="C30" s="20">
        <v>442.45755800000001</v>
      </c>
      <c r="D30" s="20">
        <v>426.78198099999997</v>
      </c>
      <c r="E30" s="20">
        <v>768.59531200000004</v>
      </c>
      <c r="F30" s="49">
        <f>IFERROR(SUM(C30:E30),IF(Data!$B$2="",0,"-"))</f>
        <v>1637.8348510000001</v>
      </c>
      <c r="G30" s="50">
        <f>IFERROR(F30-Annex!$B$10,IF(Data!$B$2="",0,"-"))</f>
        <v>331.67685100000017</v>
      </c>
      <c r="H30" s="50">
        <f>IFERROR(-14000*(G30-INDEX(G:G,IFERROR(MATCH($B30-Annex!$B$11/60,$B:$B),2)))/(60*($B30-INDEX($B:$B,IFERROR(MATCH($B30-Annex!$B$11/60,$B:$B),2)))),IF(Data!$B$2="",0,"-"))</f>
        <v>50.658554731005317</v>
      </c>
      <c r="I30" s="50">
        <f>IFERROR(AVERAGE(INDEX(K:K,IFERROR(MATCH($B30-Annex!$B$4/60,$B:$B),2)):K30),IF(Data!$B$2="",0,"-"))</f>
        <v>0.34160447083999845</v>
      </c>
      <c r="J30" s="50">
        <f>IFERROR(AVERAGE(INDEX(L:L,IFERROR(MATCH($B30-Annex!$B$4/60,$B:$B),2)):L30),IF(Data!$B$2="",0,"-"))</f>
        <v>0.90776285529616862</v>
      </c>
      <c r="K30" s="50">
        <f>IFERROR((5.670373*10^-8*(M30+273.15)^4+((Annex!$B$5+Annex!$B$6)*(M30-O30)+Annex!$B$7*(M30-INDEX(M:M,IFERROR(MATCH($B30-Annex!$B$9/60,$B:$B),2)))/(60*($B30-INDEX($B:$B,IFERROR(MATCH($B30-Annex!$B$9/60,$B:$B),2)))))/Annex!$B$8)/1000,IF(Data!$B$2="",0,"-"))</f>
        <v>0.32765949692234059</v>
      </c>
      <c r="L30" s="50">
        <f>IFERROR((5.670373*10^-8*(N30+273.15)^4+((Annex!$B$5+Annex!$B$6)*(N30-O30)+Annex!$B$7*(N30-INDEX(N:N,IFERROR(MATCH($B30-Annex!$B$9/60,$B:$B),2)))/(60*($B30-INDEX($B:$B,IFERROR(MATCH($B30-Annex!$B$9/60,$B:$B),2)))))/Annex!$B$8)/1000,IF(Data!$B$2="",0,"-"))</f>
        <v>0.86902373661680532</v>
      </c>
      <c r="M30" s="20">
        <v>20.475999999999999</v>
      </c>
      <c r="N30" s="20">
        <v>30.28</v>
      </c>
      <c r="O30" s="20">
        <v>24.277000000000001</v>
      </c>
      <c r="P30" s="50">
        <f>IFERROR(AVERAGE(INDEX(R:R,IFERROR(MATCH($B30-Annex!$B$4/60,$B:$B),2)):R30),IF(Data!$B$2="",0,"-"))</f>
        <v>0.32853727717441439</v>
      </c>
      <c r="Q30" s="50">
        <f>IFERROR(AVERAGE(INDEX(S:S,IFERROR(MATCH($B30-Annex!$B$4/60,$B:$B),2)):S30),IF(Data!$B$2="",0,"-"))</f>
        <v>0.25437354879084217</v>
      </c>
      <c r="R30" s="50">
        <f>IFERROR((5.670373*10^-8*(T30+273.15)^4+((Annex!$B$5+Annex!$B$6)*(T30-V30)+Annex!$B$7*(T30-INDEX(T:T,IFERROR(MATCH($B30-Annex!$B$9/60,$B:$B),2)))/(60*($B30-INDEX($B:$B,IFERROR(MATCH($B30-Annex!$B$9/60,$B:$B),2)))))/Annex!$B$8)/1000,IF(Data!$B$2="",0,"-"))</f>
        <v>0.31212777987783741</v>
      </c>
      <c r="S30" s="50">
        <f>IFERROR((5.670373*10^-8*(U30+273.15)^4+((Annex!$B$5+Annex!$B$6)*(U30-V30)+Annex!$B$7*(U30-INDEX(U:U,IFERROR(MATCH($B30-Annex!$B$9/60,$B:$B),2)))/(60*($B30-INDEX($B:$B,IFERROR(MATCH($B30-Annex!$B$9/60,$B:$B),2)))))/Annex!$B$8)/1000,IF(Data!$B$2="",0,"-"))</f>
        <v>0.2691147332964367</v>
      </c>
      <c r="T30" s="20">
        <v>20.2</v>
      </c>
      <c r="U30" s="20">
        <v>18.95</v>
      </c>
      <c r="V30" s="20">
        <v>22.422000000000001</v>
      </c>
      <c r="W30" s="20">
        <v>426.97399999999999</v>
      </c>
      <c r="X30" s="20">
        <v>376.71199999999999</v>
      </c>
      <c r="Y30" s="20">
        <v>203.05799999999999</v>
      </c>
      <c r="Z30" s="20">
        <v>145.06899999999999</v>
      </c>
      <c r="AA30" s="20">
        <v>104.176</v>
      </c>
      <c r="AB30" s="20">
        <v>85.635999999999996</v>
      </c>
      <c r="AC30" s="20">
        <v>85.174999999999997</v>
      </c>
      <c r="AD30" s="20">
        <v>28.388000000000002</v>
      </c>
      <c r="AE30" s="20">
        <v>22.585999999999999</v>
      </c>
      <c r="AF30" s="20">
        <v>20.605</v>
      </c>
      <c r="AG30" s="20">
        <v>20.917000000000002</v>
      </c>
      <c r="AH30" s="20">
        <v>-71.403999999999996</v>
      </c>
      <c r="AI30" s="20">
        <v>123.324</v>
      </c>
    </row>
    <row r="31" spans="1:35" x14ac:dyDescent="0.3">
      <c r="A31" s="5">
        <v>30</v>
      </c>
      <c r="B31" s="19">
        <v>2.676500006346032</v>
      </c>
      <c r="C31" s="20">
        <v>442.472691</v>
      </c>
      <c r="D31" s="20">
        <v>426.78028999999998</v>
      </c>
      <c r="E31" s="20">
        <v>768.54816600000004</v>
      </c>
      <c r="F31" s="49">
        <f>IFERROR(SUM(C31:E31),IF(Data!$B$2="",0,"-"))</f>
        <v>1637.8011470000001</v>
      </c>
      <c r="G31" s="50">
        <f>IFERROR(F31-Annex!$B$10,IF(Data!$B$2="",0,"-"))</f>
        <v>331.64314700000023</v>
      </c>
      <c r="H31" s="50">
        <f>IFERROR(-14000*(G31-INDEX(G:G,IFERROR(MATCH($B31-Annex!$B$11/60,$B:$B),2)))/(60*($B31-INDEX($B:$B,IFERROR(MATCH($B31-Annex!$B$11/60,$B:$B),2)))),IF(Data!$B$2="",0,"-"))</f>
        <v>81.187687393649867</v>
      </c>
      <c r="I31" s="50">
        <f>IFERROR(AVERAGE(INDEX(K:K,IFERROR(MATCH($B31-Annex!$B$4/60,$B:$B),2)):K31),IF(Data!$B$2="",0,"-"))</f>
        <v>0.34078209821817301</v>
      </c>
      <c r="J31" s="50">
        <f>IFERROR(AVERAGE(INDEX(L:L,IFERROR(MATCH($B31-Annex!$B$4/60,$B:$B),2)):L31),IF(Data!$B$2="",0,"-"))</f>
        <v>0.89488487210198464</v>
      </c>
      <c r="K31" s="50">
        <f>IFERROR((5.670373*10^-8*(M31+273.15)^4+((Annex!$B$5+Annex!$B$6)*(M31-O31)+Annex!$B$7*(M31-INDEX(M:M,IFERROR(MATCH($B31-Annex!$B$9/60,$B:$B),2)))/(60*($B31-INDEX($B:$B,IFERROR(MATCH($B31-Annex!$B$9/60,$B:$B),2)))))/Annex!$B$8)/1000,IF(Data!$B$2="",0,"-"))</f>
        <v>0.32125823871214498</v>
      </c>
      <c r="L31" s="50">
        <f>IFERROR((5.670373*10^-8*(N31+273.15)^4+((Annex!$B$5+Annex!$B$6)*(N31-O31)+Annex!$B$7*(N31-INDEX(N:N,IFERROR(MATCH($B31-Annex!$B$9/60,$B:$B),2)))/(60*($B31-INDEX($B:$B,IFERROR(MATCH($B31-Annex!$B$9/60,$B:$B),2)))))/Annex!$B$8)/1000,IF(Data!$B$2="",0,"-"))</f>
        <v>0.84967530317043682</v>
      </c>
      <c r="M31" s="20">
        <v>20.568000000000001</v>
      </c>
      <c r="N31" s="20">
        <v>30.297999999999998</v>
      </c>
      <c r="O31" s="20">
        <v>24.640999999999998</v>
      </c>
      <c r="P31" s="50">
        <f>IFERROR(AVERAGE(INDEX(R:R,IFERROR(MATCH($B31-Annex!$B$4/60,$B:$B),2)):R31),IF(Data!$B$2="",0,"-"))</f>
        <v>0.32365048210787772</v>
      </c>
      <c r="Q31" s="50">
        <f>IFERROR(AVERAGE(INDEX(S:S,IFERROR(MATCH($B31-Annex!$B$4/60,$B:$B),2)):S31),IF(Data!$B$2="",0,"-"))</f>
        <v>0.24546153335500012</v>
      </c>
      <c r="R31" s="50">
        <f>IFERROR((5.670373*10^-8*(T31+273.15)^4+((Annex!$B$5+Annex!$B$6)*(T31-V31)+Annex!$B$7*(T31-INDEX(T:T,IFERROR(MATCH($B31-Annex!$B$9/60,$B:$B),2)))/(60*($B31-INDEX($B:$B,IFERROR(MATCH($B31-Annex!$B$9/60,$B:$B),2)))))/Annex!$B$8)/1000,IF(Data!$B$2="",0,"-"))</f>
        <v>0.29235045398322373</v>
      </c>
      <c r="S31" s="50">
        <f>IFERROR((5.670373*10^-8*(U31+273.15)^4+((Annex!$B$5+Annex!$B$6)*(U31-V31)+Annex!$B$7*(U31-INDEX(U:U,IFERROR(MATCH($B31-Annex!$B$9/60,$B:$B),2)))/(60*($B31-INDEX($B:$B,IFERROR(MATCH($B31-Annex!$B$9/60,$B:$B),2)))))/Annex!$B$8)/1000,IF(Data!$B$2="",0,"-"))</f>
        <v>0.22441487381896305</v>
      </c>
      <c r="T31" s="20">
        <v>20.145</v>
      </c>
      <c r="U31" s="20">
        <v>18.913</v>
      </c>
      <c r="V31" s="20">
        <v>22.713000000000001</v>
      </c>
      <c r="W31" s="20">
        <v>392.07499999999999</v>
      </c>
      <c r="X31" s="20">
        <v>389.55700000000002</v>
      </c>
      <c r="Y31" s="20">
        <v>235.15100000000001</v>
      </c>
      <c r="Z31" s="20">
        <v>155.023</v>
      </c>
      <c r="AA31" s="20">
        <v>112.78100000000001</v>
      </c>
      <c r="AB31" s="20">
        <v>93.894999999999996</v>
      </c>
      <c r="AC31" s="20">
        <v>91.834000000000003</v>
      </c>
      <c r="AD31" s="20">
        <v>29.315999999999999</v>
      </c>
      <c r="AE31" s="20">
        <v>22.876999999999999</v>
      </c>
      <c r="AF31" s="20">
        <v>20.696999999999999</v>
      </c>
      <c r="AG31" s="20">
        <v>20.972000000000001</v>
      </c>
      <c r="AH31" s="20">
        <v>-116.751</v>
      </c>
      <c r="AI31" s="20">
        <v>151.501</v>
      </c>
    </row>
    <row r="32" spans="1:35" x14ac:dyDescent="0.3">
      <c r="A32" s="5">
        <v>31</v>
      </c>
      <c r="B32" s="19">
        <v>2.7703333378303796</v>
      </c>
      <c r="C32" s="20">
        <v>442.49539399999998</v>
      </c>
      <c r="D32" s="20">
        <v>426.78028999999998</v>
      </c>
      <c r="E32" s="20">
        <v>768.58099300000003</v>
      </c>
      <c r="F32" s="49">
        <f>IFERROR(SUM(C32:E32),IF(Data!$B$2="",0,"-"))</f>
        <v>1637.856677</v>
      </c>
      <c r="G32" s="50">
        <f>IFERROR(F32-Annex!$B$10,IF(Data!$B$2="",0,"-"))</f>
        <v>331.69867700000009</v>
      </c>
      <c r="H32" s="50">
        <f>IFERROR(-14000*(G32-INDEX(G:G,IFERROR(MATCH($B32-Annex!$B$11/60,$B:$B),2)))/(60*($B32-INDEX($B:$B,IFERROR(MATCH($B32-Annex!$B$11/60,$B:$B),2)))),IF(Data!$B$2="",0,"-"))</f>
        <v>50.159093737105458</v>
      </c>
      <c r="I32" s="50">
        <f>IFERROR(AVERAGE(INDEX(K:K,IFERROR(MATCH($B32-Annex!$B$4/60,$B:$B),2)):K32),IF(Data!$B$2="",0,"-"))</f>
        <v>0.33963294852572151</v>
      </c>
      <c r="J32" s="50">
        <f>IFERROR(AVERAGE(INDEX(L:L,IFERROR(MATCH($B32-Annex!$B$4/60,$B:$B),2)):L32),IF(Data!$B$2="",0,"-"))</f>
        <v>0.8758531722224987</v>
      </c>
      <c r="K32" s="50">
        <f>IFERROR((5.670373*10^-8*(M32+273.15)^4+((Annex!$B$5+Annex!$B$6)*(M32-O32)+Annex!$B$7*(M32-INDEX(M:M,IFERROR(MATCH($B32-Annex!$B$9/60,$B:$B),2)))/(60*($B32-INDEX($B:$B,IFERROR(MATCH($B32-Annex!$B$9/60,$B:$B),2)))))/Annex!$B$8)/1000,IF(Data!$B$2="",0,"-"))</f>
        <v>0.33121364411573517</v>
      </c>
      <c r="L32" s="50">
        <f>IFERROR((5.670373*10^-8*(N32+273.15)^4+((Annex!$B$5+Annex!$B$6)*(N32-O32)+Annex!$B$7*(N32-INDEX(N:N,IFERROR(MATCH($B32-Annex!$B$9/60,$B:$B),2)))/(60*($B32-INDEX($B:$B,IFERROR(MATCH($B32-Annex!$B$9/60,$B:$B),2)))))/Annex!$B$8)/1000,IF(Data!$B$2="",0,"-"))</f>
        <v>0.79568482739648061</v>
      </c>
      <c r="M32" s="20">
        <v>20.806999999999999</v>
      </c>
      <c r="N32" s="20">
        <v>30.334</v>
      </c>
      <c r="O32" s="20">
        <v>25.187000000000001</v>
      </c>
      <c r="P32" s="50">
        <f>IFERROR(AVERAGE(INDEX(R:R,IFERROR(MATCH($B32-Annex!$B$4/60,$B:$B),2)):R32),IF(Data!$B$2="",0,"-"))</f>
        <v>0.31818638517112285</v>
      </c>
      <c r="Q32" s="50">
        <f>IFERROR(AVERAGE(INDEX(S:S,IFERROR(MATCH($B32-Annex!$B$4/60,$B:$B),2)):S32),IF(Data!$B$2="",0,"-"))</f>
        <v>0.24312886681327803</v>
      </c>
      <c r="R32" s="50">
        <f>IFERROR((5.670373*10^-8*(T32+273.15)^4+((Annex!$B$5+Annex!$B$6)*(T32-V32)+Annex!$B$7*(T32-INDEX(T:T,IFERROR(MATCH($B32-Annex!$B$9/60,$B:$B),2)))/(60*($B32-INDEX($B:$B,IFERROR(MATCH($B32-Annex!$B$9/60,$B:$B),2)))))/Annex!$B$8)/1000,IF(Data!$B$2="",0,"-"))</f>
        <v>0.2807014542095741</v>
      </c>
      <c r="S32" s="50">
        <f>IFERROR((5.670373*10^-8*(U32+273.15)^4+((Annex!$B$5+Annex!$B$6)*(U32-V32)+Annex!$B$7*(U32-INDEX(U:U,IFERROR(MATCH($B32-Annex!$B$9/60,$B:$B),2)))/(60*($B32-INDEX($B:$B,IFERROR(MATCH($B32-Annex!$B$9/60,$B:$B),2)))))/Annex!$B$8)/1000,IF(Data!$B$2="",0,"-"))</f>
        <v>0.22227353008330769</v>
      </c>
      <c r="T32" s="20">
        <v>20.236999999999998</v>
      </c>
      <c r="U32" s="20">
        <v>19.023</v>
      </c>
      <c r="V32" s="20">
        <v>23.021999999999998</v>
      </c>
      <c r="W32" s="20">
        <v>420.803</v>
      </c>
      <c r="X32" s="20">
        <v>378.90199999999999</v>
      </c>
      <c r="Y32" s="20">
        <v>240.42099999999999</v>
      </c>
      <c r="Z32" s="20">
        <v>161.07599999999999</v>
      </c>
      <c r="AA32" s="20">
        <v>115.839</v>
      </c>
      <c r="AB32" s="20">
        <v>97.873999999999995</v>
      </c>
      <c r="AC32" s="20">
        <v>102.319</v>
      </c>
      <c r="AD32" s="20">
        <v>30.425000000000001</v>
      </c>
      <c r="AE32" s="20">
        <v>23.204000000000001</v>
      </c>
      <c r="AF32" s="20">
        <v>20.899000000000001</v>
      </c>
      <c r="AG32" s="20">
        <v>21.12</v>
      </c>
      <c r="AH32" s="20">
        <v>9.8999999999999993E+37</v>
      </c>
      <c r="AI32" s="20">
        <v>219.66499999999999</v>
      </c>
    </row>
    <row r="33" spans="1:35" x14ac:dyDescent="0.3">
      <c r="A33" s="5">
        <v>32</v>
      </c>
      <c r="B33" s="19">
        <v>2.8680000070016831</v>
      </c>
      <c r="C33" s="20">
        <v>442.39618400000001</v>
      </c>
      <c r="D33" s="20">
        <v>426.763463</v>
      </c>
      <c r="E33" s="20">
        <v>768.50017300000002</v>
      </c>
      <c r="F33" s="49">
        <f>IFERROR(SUM(C33:E33),IF(Data!$B$2="",0,"-"))</f>
        <v>1637.6598199999999</v>
      </c>
      <c r="G33" s="50">
        <f>IFERROR(F33-Annex!$B$10,IF(Data!$B$2="",0,"-"))</f>
        <v>331.50181999999995</v>
      </c>
      <c r="H33" s="50">
        <f>IFERROR(-14000*(G33-INDEX(G:G,IFERROR(MATCH($B33-Annex!$B$11/60,$B:$B),2)))/(60*($B33-INDEX($B:$B,IFERROR(MATCH($B33-Annex!$B$11/60,$B:$B),2)))),IF(Data!$B$2="",0,"-"))</f>
        <v>97.342600447592702</v>
      </c>
      <c r="I33" s="50">
        <f>IFERROR(AVERAGE(INDEX(K:K,IFERROR(MATCH($B33-Annex!$B$4/60,$B:$B),2)):K33),IF(Data!$B$2="",0,"-"))</f>
        <v>0.34394247639922376</v>
      </c>
      <c r="J33" s="50">
        <f>IFERROR(AVERAGE(INDEX(L:L,IFERROR(MATCH($B33-Annex!$B$4/60,$B:$B),2)):L33),IF(Data!$B$2="",0,"-"))</f>
        <v>0.86189914223165831</v>
      </c>
      <c r="K33" s="50">
        <f>IFERROR((5.670373*10^-8*(M33+273.15)^4+((Annex!$B$5+Annex!$B$6)*(M33-O33)+Annex!$B$7*(M33-INDEX(M:M,IFERROR(MATCH($B33-Annex!$B$9/60,$B:$B),2)))/(60*($B33-INDEX($B:$B,IFERROR(MATCH($B33-Annex!$B$9/60,$B:$B),2)))))/Annex!$B$8)/1000,IF(Data!$B$2="",0,"-"))</f>
        <v>0.39879553477707635</v>
      </c>
      <c r="L33" s="50">
        <f>IFERROR((5.670373*10^-8*(N33+273.15)^4+((Annex!$B$5+Annex!$B$6)*(N33-O33)+Annex!$B$7*(N33-INDEX(N:N,IFERROR(MATCH($B33-Annex!$B$9/60,$B:$B),2)))/(60*($B33-INDEX($B:$B,IFERROR(MATCH($B33-Annex!$B$9/60,$B:$B),2)))))/Annex!$B$8)/1000,IF(Data!$B$2="",0,"-"))</f>
        <v>0.82282003840014262</v>
      </c>
      <c r="M33" s="20">
        <v>21.082999999999998</v>
      </c>
      <c r="N33" s="20">
        <v>30.462</v>
      </c>
      <c r="O33" s="20">
        <v>25.731999999999999</v>
      </c>
      <c r="P33" s="50">
        <f>IFERROR(AVERAGE(INDEX(R:R,IFERROR(MATCH($B33-Annex!$B$4/60,$B:$B),2)):R33),IF(Data!$B$2="",0,"-"))</f>
        <v>0.31397777849677672</v>
      </c>
      <c r="Q33" s="50">
        <f>IFERROR(AVERAGE(INDEX(S:S,IFERROR(MATCH($B33-Annex!$B$4/60,$B:$B),2)):S33),IF(Data!$B$2="",0,"-"))</f>
        <v>0.24009351011069385</v>
      </c>
      <c r="R33" s="50">
        <f>IFERROR((5.670373*10^-8*(T33+273.15)^4+((Annex!$B$5+Annex!$B$6)*(T33-V33)+Annex!$B$7*(T33-INDEX(T:T,IFERROR(MATCH($B33-Annex!$B$9/60,$B:$B),2)))/(60*($B33-INDEX($B:$B,IFERROR(MATCH($B33-Annex!$B$9/60,$B:$B),2)))))/Annex!$B$8)/1000,IF(Data!$B$2="",0,"-"))</f>
        <v>0.34199074972611559</v>
      </c>
      <c r="S33" s="50">
        <f>IFERROR((5.670373*10^-8*(U33+273.15)^4+((Annex!$B$5+Annex!$B$6)*(U33-V33)+Annex!$B$7*(U33-INDEX(U:U,IFERROR(MATCH($B33-Annex!$B$9/60,$B:$B),2)))/(60*($B33-INDEX($B:$B,IFERROR(MATCH($B33-Annex!$B$9/60,$B:$B),2)))))/Annex!$B$8)/1000,IF(Data!$B$2="",0,"-"))</f>
        <v>0.21793955504619084</v>
      </c>
      <c r="T33" s="20">
        <v>20.329000000000001</v>
      </c>
      <c r="U33" s="20">
        <v>19.004999999999999</v>
      </c>
      <c r="V33" s="20">
        <v>23.222000000000001</v>
      </c>
      <c r="W33" s="20">
        <v>432.29</v>
      </c>
      <c r="X33" s="20">
        <v>376.36099999999999</v>
      </c>
      <c r="Y33" s="20">
        <v>246.393</v>
      </c>
      <c r="Z33" s="20">
        <v>165.065</v>
      </c>
      <c r="AA33" s="20">
        <v>117.962</v>
      </c>
      <c r="AB33" s="20">
        <v>100.64</v>
      </c>
      <c r="AC33" s="20">
        <v>104.15900000000001</v>
      </c>
      <c r="AD33" s="20">
        <v>31.661999999999999</v>
      </c>
      <c r="AE33" s="20">
        <v>23.640999999999998</v>
      </c>
      <c r="AF33" s="20">
        <v>21.138000000000002</v>
      </c>
      <c r="AG33" s="20">
        <v>21.321999999999999</v>
      </c>
      <c r="AH33" s="20">
        <v>9.8999999999999993E+37</v>
      </c>
      <c r="AI33" s="20">
        <v>121.18300000000001</v>
      </c>
    </row>
    <row r="34" spans="1:35" x14ac:dyDescent="0.3">
      <c r="A34" s="5">
        <v>33</v>
      </c>
      <c r="B34" s="19">
        <v>2.962500003632158</v>
      </c>
      <c r="C34" s="20">
        <v>442.39702899999997</v>
      </c>
      <c r="D34" s="20">
        <v>426.734015</v>
      </c>
      <c r="E34" s="20">
        <v>768.54563800000005</v>
      </c>
      <c r="F34" s="49">
        <f>IFERROR(SUM(C34:E34),IF(Data!$B$2="",0,"-"))</f>
        <v>1637.676682</v>
      </c>
      <c r="G34" s="50">
        <f>IFERROR(F34-Annex!$B$10,IF(Data!$B$2="",0,"-"))</f>
        <v>331.51868200000013</v>
      </c>
      <c r="H34" s="50">
        <f>IFERROR(-14000*(G34-INDEX(G:G,IFERROR(MATCH($B34-Annex!$B$11/60,$B:$B),2)))/(60*($B34-INDEX($B:$B,IFERROR(MATCH($B34-Annex!$B$11/60,$B:$B),2)))),IF(Data!$B$2="",0,"-"))</f>
        <v>70.134688933179461</v>
      </c>
      <c r="I34" s="50">
        <f>IFERROR(AVERAGE(INDEX(K:K,IFERROR(MATCH($B34-Annex!$B$4/60,$B:$B),2)):K34),IF(Data!$B$2="",0,"-"))</f>
        <v>0.34541583277834947</v>
      </c>
      <c r="J34" s="50">
        <f>IFERROR(AVERAGE(INDEX(L:L,IFERROR(MATCH($B34-Annex!$B$4/60,$B:$B),2)):L34),IF(Data!$B$2="",0,"-"))</f>
        <v>0.84396346399331323</v>
      </c>
      <c r="K34" s="50">
        <f>IFERROR((5.670373*10^-8*(M34+273.15)^4+((Annex!$B$5+Annex!$B$6)*(M34-O34)+Annex!$B$7*(M34-INDEX(M:M,IFERROR(MATCH($B34-Annex!$B$9/60,$B:$B),2)))/(60*($B34-INDEX($B:$B,IFERROR(MATCH($B34-Annex!$B$9/60,$B:$B),2)))))/Annex!$B$8)/1000,IF(Data!$B$2="",0,"-"))</f>
        <v>0.33550715563912259</v>
      </c>
      <c r="L34" s="50">
        <f>IFERROR((5.670373*10^-8*(N34+273.15)^4+((Annex!$B$5+Annex!$B$6)*(N34-O34)+Annex!$B$7*(N34-INDEX(N:N,IFERROR(MATCH($B34-Annex!$B$9/60,$B:$B),2)))/(60*($B34-INDEX($B:$B,IFERROR(MATCH($B34-Annex!$B$9/60,$B:$B),2)))))/Annex!$B$8)/1000,IF(Data!$B$2="",0,"-"))</f>
        <v>0.76662736107078577</v>
      </c>
      <c r="M34" s="20">
        <v>21.23</v>
      </c>
      <c r="N34" s="20">
        <v>30.443000000000001</v>
      </c>
      <c r="O34" s="20">
        <v>26.26</v>
      </c>
      <c r="P34" s="50">
        <f>IFERROR(AVERAGE(INDEX(R:R,IFERROR(MATCH($B34-Annex!$B$4/60,$B:$B),2)):R34),IF(Data!$B$2="",0,"-"))</f>
        <v>0.29852678855248599</v>
      </c>
      <c r="Q34" s="50">
        <f>IFERROR(AVERAGE(INDEX(S:S,IFERROR(MATCH($B34-Annex!$B$4/60,$B:$B),2)):S34),IF(Data!$B$2="",0,"-"))</f>
        <v>0.22278043613838353</v>
      </c>
      <c r="R34" s="50">
        <f>IFERROR((5.670373*10^-8*(T34+273.15)^4+((Annex!$B$5+Annex!$B$6)*(T34-V34)+Annex!$B$7*(T34-INDEX(T:T,IFERROR(MATCH($B34-Annex!$B$9/60,$B:$B),2)))/(60*($B34-INDEX($B:$B,IFERROR(MATCH($B34-Annex!$B$9/60,$B:$B),2)))))/Annex!$B$8)/1000,IF(Data!$B$2="",0,"-"))</f>
        <v>0.25088100631879873</v>
      </c>
      <c r="S34" s="50">
        <f>IFERROR((5.670373*10^-8*(U34+273.15)^4+((Annex!$B$5+Annex!$B$6)*(U34-V34)+Annex!$B$7*(U34-INDEX(U:U,IFERROR(MATCH($B34-Annex!$B$9/60,$B:$B),2)))/(60*($B34-INDEX($B:$B,IFERROR(MATCH($B34-Annex!$B$9/60,$B:$B),2)))))/Annex!$B$8)/1000,IF(Data!$B$2="",0,"-"))</f>
        <v>0.14723199122079011</v>
      </c>
      <c r="T34" s="20">
        <v>20.274000000000001</v>
      </c>
      <c r="U34" s="20">
        <v>19.004999999999999</v>
      </c>
      <c r="V34" s="20">
        <v>23.585999999999999</v>
      </c>
      <c r="W34" s="20">
        <v>484.89400000000001</v>
      </c>
      <c r="X34" s="20">
        <v>395.27100000000002</v>
      </c>
      <c r="Y34" s="20">
        <v>258.32299999999998</v>
      </c>
      <c r="Z34" s="20">
        <v>172.078</v>
      </c>
      <c r="AA34" s="20">
        <v>122.55</v>
      </c>
      <c r="AB34" s="20">
        <v>101.997</v>
      </c>
      <c r="AC34" s="20">
        <v>106.624</v>
      </c>
      <c r="AD34" s="20">
        <v>33.043999999999997</v>
      </c>
      <c r="AE34" s="20">
        <v>24.114000000000001</v>
      </c>
      <c r="AF34" s="20">
        <v>21.303999999999998</v>
      </c>
      <c r="AG34" s="20">
        <v>21.359000000000002</v>
      </c>
      <c r="AH34" s="20">
        <v>-19.359000000000002</v>
      </c>
      <c r="AI34" s="20">
        <v>27.66</v>
      </c>
    </row>
    <row r="35" spans="1:35" x14ac:dyDescent="0.3">
      <c r="A35" s="5">
        <v>34</v>
      </c>
      <c r="B35" s="19">
        <v>3.0561666714493185</v>
      </c>
      <c r="C35" s="20">
        <v>442.410482</v>
      </c>
      <c r="D35" s="20">
        <v>426.77524799999998</v>
      </c>
      <c r="E35" s="20">
        <v>768.52374599999996</v>
      </c>
      <c r="F35" s="49">
        <f>IFERROR(SUM(C35:E35),IF(Data!$B$2="",0,"-"))</f>
        <v>1637.709476</v>
      </c>
      <c r="G35" s="50">
        <f>IFERROR(F35-Annex!$B$10,IF(Data!$B$2="",0,"-"))</f>
        <v>331.55147600000009</v>
      </c>
      <c r="H35" s="50">
        <f>IFERROR(-14000*(G35-INDEX(G:G,IFERROR(MATCH($B35-Annex!$B$11/60,$B:$B),2)))/(60*($B35-INDEX($B:$B,IFERROR(MATCH($B35-Annex!$B$11/60,$B:$B),2)))),IF(Data!$B$2="",0,"-"))</f>
        <v>39.912308174902556</v>
      </c>
      <c r="I35" s="50">
        <f>IFERROR(AVERAGE(INDEX(K:K,IFERROR(MATCH($B35-Annex!$B$4/60,$B:$B),2)):K35),IF(Data!$B$2="",0,"-"))</f>
        <v>0.34176139402338396</v>
      </c>
      <c r="J35" s="50">
        <f>IFERROR(AVERAGE(INDEX(L:L,IFERROR(MATCH($B35-Annex!$B$4/60,$B:$B),2)):L35),IF(Data!$B$2="",0,"-"))</f>
        <v>0.81567572123008059</v>
      </c>
      <c r="K35" s="50">
        <f>IFERROR((5.670373*10^-8*(M35+273.15)^4+((Annex!$B$5+Annex!$B$6)*(M35-O35)+Annex!$B$7*(M35-INDEX(M:M,IFERROR(MATCH($B35-Annex!$B$9/60,$B:$B),2)))/(60*($B35-INDEX($B:$B,IFERROR(MATCH($B35-Annex!$B$9/60,$B:$B),2)))))/Annex!$B$8)/1000,IF(Data!$B$2="",0,"-"))</f>
        <v>0.33145047678344891</v>
      </c>
      <c r="L35" s="50">
        <f>IFERROR((5.670373*10^-8*(N35+273.15)^4+((Annex!$B$5+Annex!$B$6)*(N35-O35)+Annex!$B$7*(N35-INDEX(N:N,IFERROR(MATCH($B35-Annex!$B$9/60,$B:$B),2)))/(60*($B35-INDEX($B:$B,IFERROR(MATCH($B35-Annex!$B$9/60,$B:$B),2)))))/Annex!$B$8)/1000,IF(Data!$B$2="",0,"-"))</f>
        <v>0.71191390730546378</v>
      </c>
      <c r="M35" s="20">
        <v>21.524000000000001</v>
      </c>
      <c r="N35" s="20">
        <v>30.515999999999998</v>
      </c>
      <c r="O35" s="20">
        <v>26.878</v>
      </c>
      <c r="P35" s="50">
        <f>IFERROR(AVERAGE(INDEX(R:R,IFERROR(MATCH($B35-Annex!$B$4/60,$B:$B),2)):R35),IF(Data!$B$2="",0,"-"))</f>
        <v>0.27909525475521424</v>
      </c>
      <c r="Q35" s="50">
        <f>IFERROR(AVERAGE(INDEX(S:S,IFERROR(MATCH($B35-Annex!$B$4/60,$B:$B),2)):S35),IF(Data!$B$2="",0,"-"))</f>
        <v>0.21279044769783462</v>
      </c>
      <c r="R35" s="50">
        <f>IFERROR((5.670373*10^-8*(T35+273.15)^4+((Annex!$B$5+Annex!$B$6)*(T35-V35)+Annex!$B$7*(T35-INDEX(T:T,IFERROR(MATCH($B35-Annex!$B$9/60,$B:$B),2)))/(60*($B35-INDEX($B:$B,IFERROR(MATCH($B35-Annex!$B$9/60,$B:$B),2)))))/Annex!$B$8)/1000,IF(Data!$B$2="",0,"-"))</f>
        <v>0.19336256014435441</v>
      </c>
      <c r="S35" s="50">
        <f>IFERROR((5.670373*10^-8*(U35+273.15)^4+((Annex!$B$5+Annex!$B$6)*(U35-V35)+Annex!$B$7*(U35-INDEX(U:U,IFERROR(MATCH($B35-Annex!$B$9/60,$B:$B),2)))/(60*($B35-INDEX($B:$B,IFERROR(MATCH($B35-Annex!$B$9/60,$B:$B),2)))))/Annex!$B$8)/1000,IF(Data!$B$2="",0,"-"))</f>
        <v>0.16931201680846156</v>
      </c>
      <c r="T35" s="20">
        <v>20.292000000000002</v>
      </c>
      <c r="U35" s="20">
        <v>19.077999999999999</v>
      </c>
      <c r="V35" s="20">
        <v>24.023</v>
      </c>
      <c r="W35" s="20">
        <v>481.726</v>
      </c>
      <c r="X35" s="20">
        <v>410.28800000000001</v>
      </c>
      <c r="Y35" s="20">
        <v>263.64400000000001</v>
      </c>
      <c r="Z35" s="20">
        <v>172.18899999999999</v>
      </c>
      <c r="AA35" s="20">
        <v>135.66200000000001</v>
      </c>
      <c r="AB35" s="20">
        <v>112.295</v>
      </c>
      <c r="AC35" s="20">
        <v>110.714</v>
      </c>
      <c r="AD35" s="20">
        <v>34.445</v>
      </c>
      <c r="AE35" s="20">
        <v>24.696000000000002</v>
      </c>
      <c r="AF35" s="20">
        <v>21.486999999999998</v>
      </c>
      <c r="AG35" s="20">
        <v>21.451000000000001</v>
      </c>
      <c r="AH35" s="20">
        <v>20.530999999999999</v>
      </c>
      <c r="AI35" s="20">
        <v>31.498000000000001</v>
      </c>
    </row>
    <row r="36" spans="1:35" x14ac:dyDescent="0.3">
      <c r="A36" s="5">
        <v>35</v>
      </c>
      <c r="B36" s="19">
        <v>3.1501666666008532</v>
      </c>
      <c r="C36" s="20">
        <v>442.37264599999997</v>
      </c>
      <c r="D36" s="20">
        <v>426.75589400000001</v>
      </c>
      <c r="E36" s="20">
        <v>768.53637400000002</v>
      </c>
      <c r="F36" s="49">
        <f>IFERROR(SUM(C36:E36),IF(Data!$B$2="",0,"-"))</f>
        <v>1637.664914</v>
      </c>
      <c r="G36" s="50">
        <f>IFERROR(F36-Annex!$B$10,IF(Data!$B$2="",0,"-"))</f>
        <v>331.50691400000005</v>
      </c>
      <c r="H36" s="50">
        <f>IFERROR(-14000*(G36-INDEX(G:G,IFERROR(MATCH($B36-Annex!$B$11/60,$B:$B),2)))/(60*($B36-INDEX($B:$B,IFERROR(MATCH($B36-Annex!$B$11/60,$B:$B),2)))),IF(Data!$B$2="",0,"-"))</f>
        <v>49.693960005880612</v>
      </c>
      <c r="I36" s="50">
        <f>IFERROR(AVERAGE(INDEX(K:K,IFERROR(MATCH($B36-Annex!$B$4/60,$B:$B),2)):K36),IF(Data!$B$2="",0,"-"))</f>
        <v>0.35197505213825553</v>
      </c>
      <c r="J36" s="50">
        <f>IFERROR(AVERAGE(INDEX(L:L,IFERROR(MATCH($B36-Annex!$B$4/60,$B:$B),2)):L36),IF(Data!$B$2="",0,"-"))</f>
        <v>0.79762572760119466</v>
      </c>
      <c r="K36" s="50">
        <f>IFERROR((5.670373*10^-8*(M36+273.15)^4+((Annex!$B$5+Annex!$B$6)*(M36-O36)+Annex!$B$7*(M36-INDEX(M:M,IFERROR(MATCH($B36-Annex!$B$9/60,$B:$B),2)))/(60*($B36-INDEX($B:$B,IFERROR(MATCH($B36-Annex!$B$9/60,$B:$B),2)))))/Annex!$B$8)/1000,IF(Data!$B$2="",0,"-"))</f>
        <v>0.4179408180179201</v>
      </c>
      <c r="L36" s="50">
        <f>IFERROR((5.670373*10^-8*(N36+273.15)^4+((Annex!$B$5+Annex!$B$6)*(N36-O36)+Annex!$B$7*(N36-INDEX(N:N,IFERROR(MATCH($B36-Annex!$B$9/60,$B:$B),2)))/(60*($B36-INDEX($B:$B,IFERROR(MATCH($B36-Annex!$B$9/60,$B:$B),2)))))/Annex!$B$8)/1000,IF(Data!$B$2="",0,"-"))</f>
        <v>0.767634919248248</v>
      </c>
      <c r="M36" s="20">
        <v>21.891999999999999</v>
      </c>
      <c r="N36" s="20">
        <v>30.68</v>
      </c>
      <c r="O36" s="20">
        <v>27.588000000000001</v>
      </c>
      <c r="P36" s="50">
        <f>IFERROR(AVERAGE(INDEX(R:R,IFERROR(MATCH($B36-Annex!$B$4/60,$B:$B),2)):R36),IF(Data!$B$2="",0,"-"))</f>
        <v>0.27558205254146484</v>
      </c>
      <c r="Q36" s="50">
        <f>IFERROR(AVERAGE(INDEX(S:S,IFERROR(MATCH($B36-Annex!$B$4/60,$B:$B),2)):S36),IF(Data!$B$2="",0,"-"))</f>
        <v>0.20562387051169143</v>
      </c>
      <c r="R36" s="50">
        <f>IFERROR((5.670373*10^-8*(T36+273.15)^4+((Annex!$B$5+Annex!$B$6)*(T36-V36)+Annex!$B$7*(T36-INDEX(T:T,IFERROR(MATCH($B36-Annex!$B$9/60,$B:$B),2)))/(60*($B36-INDEX($B:$B,IFERROR(MATCH($B36-Annex!$B$9/60,$B:$B),2)))))/Annex!$B$8)/1000,IF(Data!$B$2="",0,"-"))</f>
        <v>0.25766036353034988</v>
      </c>
      <c r="S36" s="50">
        <f>IFERROR((5.670373*10^-8*(U36+273.15)^4+((Annex!$B$5+Annex!$B$6)*(U36-V36)+Annex!$B$7*(U36-INDEX(U:U,IFERROR(MATCH($B36-Annex!$B$9/60,$B:$B),2)))/(60*($B36-INDEX($B:$B,IFERROR(MATCH($B36-Annex!$B$9/60,$B:$B),2)))))/Annex!$B$8)/1000,IF(Data!$B$2="",0,"-"))</f>
        <v>0.18908039330768989</v>
      </c>
      <c r="T36" s="20">
        <v>20.402000000000001</v>
      </c>
      <c r="U36" s="20">
        <v>19.152000000000001</v>
      </c>
      <c r="V36" s="20">
        <v>24.367999999999999</v>
      </c>
      <c r="W36" s="20">
        <v>559.59</v>
      </c>
      <c r="X36" s="20">
        <v>478.26400000000001</v>
      </c>
      <c r="Y36" s="20">
        <v>290.48599999999999</v>
      </c>
      <c r="Z36" s="20">
        <v>195.26499999999999</v>
      </c>
      <c r="AA36" s="20">
        <v>141.71199999999999</v>
      </c>
      <c r="AB36" s="20">
        <v>108.892</v>
      </c>
      <c r="AC36" s="20">
        <v>116.235</v>
      </c>
      <c r="AD36" s="20">
        <v>35.944000000000003</v>
      </c>
      <c r="AE36" s="20">
        <v>25.187000000000001</v>
      </c>
      <c r="AF36" s="20">
        <v>21.782</v>
      </c>
      <c r="AG36" s="20">
        <v>21.725999999999999</v>
      </c>
      <c r="AH36" s="20">
        <v>68.47</v>
      </c>
      <c r="AI36" s="20">
        <v>3.048</v>
      </c>
    </row>
    <row r="37" spans="1:35" x14ac:dyDescent="0.3">
      <c r="A37" s="5">
        <v>36</v>
      </c>
      <c r="B37" s="19">
        <v>3.2446666737087071</v>
      </c>
      <c r="C37" s="20">
        <v>442.36339500000003</v>
      </c>
      <c r="D37" s="20">
        <v>426.73484999999999</v>
      </c>
      <c r="E37" s="20">
        <v>768.49596399999996</v>
      </c>
      <c r="F37" s="49">
        <f>IFERROR(SUM(C37:E37),IF(Data!$B$2="",0,"-"))</f>
        <v>1637.5942089999999</v>
      </c>
      <c r="G37" s="50">
        <f>IFERROR(F37-Annex!$B$10,IF(Data!$B$2="",0,"-"))</f>
        <v>331.43620899999996</v>
      </c>
      <c r="H37" s="50">
        <f>IFERROR(-14000*(G37-INDEX(G:G,IFERROR(MATCH($B37-Annex!$B$11/60,$B:$B),2)))/(60*($B37-INDEX($B:$B,IFERROR(MATCH($B37-Annex!$B$11/60,$B:$B),2)))),IF(Data!$B$2="",0,"-"))</f>
        <v>75.052115585194613</v>
      </c>
      <c r="I37" s="50">
        <f>IFERROR(AVERAGE(INDEX(K:K,IFERROR(MATCH($B37-Annex!$B$4/60,$B:$B),2)):K37),IF(Data!$B$2="",0,"-"))</f>
        <v>0.36180176020153826</v>
      </c>
      <c r="J37" s="50">
        <f>IFERROR(AVERAGE(INDEX(L:L,IFERROR(MATCH($B37-Annex!$B$4/60,$B:$B),2)):L37),IF(Data!$B$2="",0,"-"))</f>
        <v>0.7783167599953339</v>
      </c>
      <c r="K37" s="50">
        <f>IFERROR((5.670373*10^-8*(M37+273.15)^4+((Annex!$B$5+Annex!$B$6)*(M37-O37)+Annex!$B$7*(M37-INDEX(M:M,IFERROR(MATCH($B37-Annex!$B$9/60,$B:$B),2)))/(60*($B37-INDEX($B:$B,IFERROR(MATCH($B37-Annex!$B$9/60,$B:$B),2)))))/Annex!$B$8)/1000,IF(Data!$B$2="",0,"-"))</f>
        <v>0.39644645336531914</v>
      </c>
      <c r="L37" s="50">
        <f>IFERROR((5.670373*10^-8*(N37+273.15)^4+((Annex!$B$5+Annex!$B$6)*(N37-O37)+Annex!$B$7*(N37-INDEX(N:N,IFERROR(MATCH($B37-Annex!$B$9/60,$B:$B),2)))/(60*($B37-INDEX($B:$B,IFERROR(MATCH($B37-Annex!$B$9/60,$B:$B),2)))))/Annex!$B$8)/1000,IF(Data!$B$2="",0,"-"))</f>
        <v>0.73386096337577988</v>
      </c>
      <c r="M37" s="20">
        <v>22.184999999999999</v>
      </c>
      <c r="N37" s="20">
        <v>30.753</v>
      </c>
      <c r="O37" s="20">
        <v>28.260999999999999</v>
      </c>
      <c r="P37" s="50">
        <f>IFERROR(AVERAGE(INDEX(R:R,IFERROR(MATCH($B37-Annex!$B$4/60,$B:$B),2)):R37),IF(Data!$B$2="",0,"-"))</f>
        <v>0.26770946614560137</v>
      </c>
      <c r="Q37" s="50">
        <f>IFERROR(AVERAGE(INDEX(S:S,IFERROR(MATCH($B37-Annex!$B$4/60,$B:$B),2)):S37),IF(Data!$B$2="",0,"-"))</f>
        <v>0.18758945961886661</v>
      </c>
      <c r="R37" s="50">
        <f>IFERROR((5.670373*10^-8*(T37+273.15)^4+((Annex!$B$5+Annex!$B$6)*(T37-V37)+Annex!$B$7*(T37-INDEX(T:T,IFERROR(MATCH($B37-Annex!$B$9/60,$B:$B),2)))/(60*($B37-INDEX($B:$B,IFERROR(MATCH($B37-Annex!$B$9/60,$B:$B),2)))))/Annex!$B$8)/1000,IF(Data!$B$2="",0,"-"))</f>
        <v>0.25701967510679319</v>
      </c>
      <c r="S37" s="50">
        <f>IFERROR((5.670373*10^-8*(U37+273.15)^4+((Annex!$B$5+Annex!$B$6)*(U37-V37)+Annex!$B$7*(U37-INDEX(U:U,IFERROR(MATCH($B37-Annex!$B$9/60,$B:$B),2)))/(60*($B37-INDEX($B:$B,IFERROR(MATCH($B37-Annex!$B$9/60,$B:$B),2)))))/Annex!$B$8)/1000,IF(Data!$B$2="",0,"-"))</f>
        <v>0.14287385704666314</v>
      </c>
      <c r="T37" s="20">
        <v>20.457999999999998</v>
      </c>
      <c r="U37" s="20">
        <v>19.170000000000002</v>
      </c>
      <c r="V37" s="20">
        <v>24.75</v>
      </c>
      <c r="W37" s="20">
        <v>562.02700000000004</v>
      </c>
      <c r="X37" s="20">
        <v>478.50700000000001</v>
      </c>
      <c r="Y37" s="20">
        <v>297.76499999999999</v>
      </c>
      <c r="Z37" s="20">
        <v>204.548</v>
      </c>
      <c r="AA37" s="20">
        <v>153.5</v>
      </c>
      <c r="AB37" s="20">
        <v>117.998</v>
      </c>
      <c r="AC37" s="20">
        <v>117.315</v>
      </c>
      <c r="AD37" s="20">
        <v>37.292999999999999</v>
      </c>
      <c r="AE37" s="20">
        <v>25.786999999999999</v>
      </c>
      <c r="AF37" s="20">
        <v>22.039000000000001</v>
      </c>
      <c r="AG37" s="20">
        <v>21.891999999999999</v>
      </c>
      <c r="AH37" s="20">
        <v>118.79</v>
      </c>
      <c r="AI37" s="20">
        <v>16.135999999999999</v>
      </c>
    </row>
    <row r="38" spans="1:35" x14ac:dyDescent="0.3">
      <c r="A38" s="5">
        <v>37</v>
      </c>
      <c r="B38" s="19">
        <v>3.3383333415258676</v>
      </c>
      <c r="C38" s="20">
        <v>442.33481999999998</v>
      </c>
      <c r="D38" s="20">
        <v>426.78702299999998</v>
      </c>
      <c r="E38" s="20">
        <v>768.432816</v>
      </c>
      <c r="F38" s="49">
        <f>IFERROR(SUM(C38:E38),IF(Data!$B$2="",0,"-"))</f>
        <v>1637.5546589999999</v>
      </c>
      <c r="G38" s="50">
        <f>IFERROR(F38-Annex!$B$10,IF(Data!$B$2="",0,"-"))</f>
        <v>331.396659</v>
      </c>
      <c r="H38" s="50">
        <f>IFERROR(-14000*(G38-INDEX(G:G,IFERROR(MATCH($B38-Annex!$B$11/60,$B:$B),2)))/(60*($B38-INDEX($B:$B,IFERROR(MATCH($B38-Annex!$B$11/60,$B:$B),2)))),IF(Data!$B$2="",0,"-"))</f>
        <v>88.884828350398337</v>
      </c>
      <c r="I38" s="50">
        <f>IFERROR(AVERAGE(INDEX(K:K,IFERROR(MATCH($B38-Annex!$B$4/60,$B:$B),2)):K38),IF(Data!$B$2="",0,"-"))</f>
        <v>0.37252853160595023</v>
      </c>
      <c r="J38" s="50">
        <f>IFERROR(AVERAGE(INDEX(L:L,IFERROR(MATCH($B38-Annex!$B$4/60,$B:$B),2)):L38),IF(Data!$B$2="",0,"-"))</f>
        <v>0.75734948092963728</v>
      </c>
      <c r="K38" s="50">
        <f>IFERROR((5.670373*10^-8*(M38+273.15)^4+((Annex!$B$5+Annex!$B$6)*(M38-O38)+Annex!$B$7*(M38-INDEX(M:M,IFERROR(MATCH($B38-Annex!$B$9/60,$B:$B),2)))/(60*($B38-INDEX($B:$B,IFERROR(MATCH($B38-Annex!$B$9/60,$B:$B),2)))))/Annex!$B$8)/1000,IF(Data!$B$2="",0,"-"))</f>
        <v>0.39634563854302923</v>
      </c>
      <c r="L38" s="50">
        <f>IFERROR((5.670373*10^-8*(N38+273.15)^4+((Annex!$B$5+Annex!$B$6)*(N38-O38)+Annex!$B$7*(N38-INDEX(N:N,IFERROR(MATCH($B38-Annex!$B$9/60,$B:$B),2)))/(60*($B38-INDEX($B:$B,IFERROR(MATCH($B38-Annex!$B$9/60,$B:$B),2)))))/Annex!$B$8)/1000,IF(Data!$B$2="",0,"-"))</f>
        <v>0.70290434971056126</v>
      </c>
      <c r="M38" s="20">
        <v>22.585999999999999</v>
      </c>
      <c r="N38" s="20">
        <v>30.916</v>
      </c>
      <c r="O38" s="20">
        <v>28.988</v>
      </c>
      <c r="P38" s="50">
        <f>IFERROR(AVERAGE(INDEX(R:R,IFERROR(MATCH($B38-Annex!$B$4/60,$B:$B),2)):R38),IF(Data!$B$2="",0,"-"))</f>
        <v>0.26029697591091588</v>
      </c>
      <c r="Q38" s="50">
        <f>IFERROR(AVERAGE(INDEX(S:S,IFERROR(MATCH($B38-Annex!$B$4/60,$B:$B),2)):S38),IF(Data!$B$2="",0,"-"))</f>
        <v>0.17603240483235652</v>
      </c>
      <c r="R38" s="50">
        <f>IFERROR((5.670373*10^-8*(T38+273.15)^4+((Annex!$B$5+Annex!$B$6)*(T38-V38)+Annex!$B$7*(T38-INDEX(T:T,IFERROR(MATCH($B38-Annex!$B$9/60,$B:$B),2)))/(60*($B38-INDEX($B:$B,IFERROR(MATCH($B38-Annex!$B$9/60,$B:$B),2)))))/Annex!$B$8)/1000,IF(Data!$B$2="",0,"-"))</f>
        <v>0.2404630223404251</v>
      </c>
      <c r="S38" s="50">
        <f>IFERROR((5.670373*10^-8*(U38+273.15)^4+((Annex!$B$5+Annex!$B$6)*(U38-V38)+Annex!$B$7*(U38-INDEX(U:U,IFERROR(MATCH($B38-Annex!$B$9/60,$B:$B),2)))/(60*($B38-INDEX($B:$B,IFERROR(MATCH($B38-Annex!$B$9/60,$B:$B),2)))))/Annex!$B$8)/1000,IF(Data!$B$2="",0,"-"))</f>
        <v>0.14351549031339236</v>
      </c>
      <c r="T38" s="20">
        <v>20.568000000000001</v>
      </c>
      <c r="U38" s="20">
        <v>19.280999999999999</v>
      </c>
      <c r="V38" s="20">
        <v>25.167999999999999</v>
      </c>
      <c r="W38" s="20">
        <v>614.48400000000004</v>
      </c>
      <c r="X38" s="20">
        <v>506.274</v>
      </c>
      <c r="Y38" s="20">
        <v>292.05700000000002</v>
      </c>
      <c r="Z38" s="20">
        <v>193.809</v>
      </c>
      <c r="AA38" s="20">
        <v>153.11500000000001</v>
      </c>
      <c r="AB38" s="20">
        <v>120.337</v>
      </c>
      <c r="AC38" s="20">
        <v>124.461</v>
      </c>
      <c r="AD38" s="20">
        <v>38.713000000000001</v>
      </c>
      <c r="AE38" s="20">
        <v>26.350999999999999</v>
      </c>
      <c r="AF38" s="20">
        <v>22.385999999999999</v>
      </c>
      <c r="AG38" s="20">
        <v>22.113</v>
      </c>
      <c r="AH38" s="20">
        <v>21.873999999999999</v>
      </c>
      <c r="AI38" s="20">
        <v>138.154</v>
      </c>
    </row>
    <row r="39" spans="1:35" x14ac:dyDescent="0.3">
      <c r="A39" s="5">
        <v>38</v>
      </c>
      <c r="B39" s="19">
        <v>3.4360000002197921</v>
      </c>
      <c r="C39" s="20">
        <v>442.27260100000001</v>
      </c>
      <c r="D39" s="20">
        <v>426.77187600000002</v>
      </c>
      <c r="E39" s="20">
        <v>768.51784499999997</v>
      </c>
      <c r="F39" s="49">
        <f>IFERROR(SUM(C39:E39),IF(Data!$B$2="",0,"-"))</f>
        <v>1637.562322</v>
      </c>
      <c r="G39" s="50">
        <f>IFERROR(F39-Annex!$B$10,IF(Data!$B$2="",0,"-"))</f>
        <v>331.40432200000009</v>
      </c>
      <c r="H39" s="50">
        <f>IFERROR(-14000*(G39-INDEX(G:G,IFERROR(MATCH($B39-Annex!$B$11/60,$B:$B),2)))/(60*($B39-INDEX($B:$B,IFERROR(MATCH($B39-Annex!$B$11/60,$B:$B),2)))),IF(Data!$B$2="",0,"-"))</f>
        <v>85.344448222520086</v>
      </c>
      <c r="I39" s="50">
        <f>IFERROR(AVERAGE(INDEX(K:K,IFERROR(MATCH($B39-Annex!$B$4/60,$B:$B),2)):K39),IF(Data!$B$2="",0,"-"))</f>
        <v>0.39222439572887524</v>
      </c>
      <c r="J39" s="50">
        <f>IFERROR(AVERAGE(INDEX(L:L,IFERROR(MATCH($B39-Annex!$B$4/60,$B:$B),2)):L39),IF(Data!$B$2="",0,"-"))</f>
        <v>0.74510886020989664</v>
      </c>
      <c r="K39" s="50">
        <f>IFERROR((5.670373*10^-8*(M39+273.15)^4+((Annex!$B$5+Annex!$B$6)*(M39-O39)+Annex!$B$7*(M39-INDEX(M:M,IFERROR(MATCH($B39-Annex!$B$9/60,$B:$B),2)))/(60*($B39-INDEX($B:$B,IFERROR(MATCH($B39-Annex!$B$9/60,$B:$B),2)))))/Annex!$B$8)/1000,IF(Data!$B$2="",0,"-"))</f>
        <v>0.46908469297621069</v>
      </c>
      <c r="L39" s="50">
        <f>IFERROR((5.670373*10^-8*(N39+273.15)^4+((Annex!$B$5+Annex!$B$6)*(N39-O39)+Annex!$B$7*(N39-INDEX(N:N,IFERROR(MATCH($B39-Annex!$B$9/60,$B:$B),2)))/(60*($B39-INDEX($B:$B,IFERROR(MATCH($B39-Annex!$B$9/60,$B:$B),2)))))/Annex!$B$8)/1000,IF(Data!$B$2="",0,"-"))</f>
        <v>0.71000048235829538</v>
      </c>
      <c r="M39" s="20">
        <v>23.077000000000002</v>
      </c>
      <c r="N39" s="20">
        <v>31.08</v>
      </c>
      <c r="O39" s="20">
        <v>29.751999999999999</v>
      </c>
      <c r="P39" s="50">
        <f>IFERROR(AVERAGE(INDEX(R:R,IFERROR(MATCH($B39-Annex!$B$4/60,$B:$B),2)):R39),IF(Data!$B$2="",0,"-"))</f>
        <v>0.26026005966697979</v>
      </c>
      <c r="Q39" s="50">
        <f>IFERROR(AVERAGE(INDEX(S:S,IFERROR(MATCH($B39-Annex!$B$4/60,$B:$B),2)):S39),IF(Data!$B$2="",0,"-"))</f>
        <v>0.17160457628493431</v>
      </c>
      <c r="R39" s="50">
        <f>IFERROR((5.670373*10^-8*(T39+273.15)^4+((Annex!$B$5+Annex!$B$6)*(T39-V39)+Annex!$B$7*(T39-INDEX(T:T,IFERROR(MATCH($B39-Annex!$B$9/60,$B:$B),2)))/(60*($B39-INDEX($B:$B,IFERROR(MATCH($B39-Annex!$B$9/60,$B:$B),2)))))/Annex!$B$8)/1000,IF(Data!$B$2="",0,"-"))</f>
        <v>0.2804430405020214</v>
      </c>
      <c r="S39" s="50">
        <f>IFERROR((5.670373*10^-8*(U39+273.15)^4+((Annex!$B$5+Annex!$B$6)*(U39-V39)+Annex!$B$7*(U39-INDEX(U:U,IFERROR(MATCH($B39-Annex!$B$9/60,$B:$B),2)))/(60*($B39-INDEX($B:$B,IFERROR(MATCH($B39-Annex!$B$9/60,$B:$B),2)))))/Annex!$B$8)/1000,IF(Data!$B$2="",0,"-"))</f>
        <v>0.19127873025135222</v>
      </c>
      <c r="T39" s="20">
        <v>20.751999999999999</v>
      </c>
      <c r="U39" s="20">
        <v>19.446000000000002</v>
      </c>
      <c r="V39" s="20">
        <v>25.678000000000001</v>
      </c>
      <c r="W39" s="20">
        <v>590.16999999999996</v>
      </c>
      <c r="X39" s="20">
        <v>496.29700000000003</v>
      </c>
      <c r="Y39" s="20">
        <v>306.13499999999999</v>
      </c>
      <c r="Z39" s="20">
        <v>209.697</v>
      </c>
      <c r="AA39" s="20">
        <v>157.71899999999999</v>
      </c>
      <c r="AB39" s="20">
        <v>123.19799999999999</v>
      </c>
      <c r="AC39" s="20">
        <v>126.926</v>
      </c>
      <c r="AD39" s="20">
        <v>40.222999999999999</v>
      </c>
      <c r="AE39" s="20">
        <v>26.986999999999998</v>
      </c>
      <c r="AF39" s="20">
        <v>22.695</v>
      </c>
      <c r="AG39" s="20">
        <v>22.331</v>
      </c>
      <c r="AH39" s="20">
        <v>-37.755000000000003</v>
      </c>
      <c r="AI39" s="20">
        <v>104.087</v>
      </c>
    </row>
    <row r="40" spans="1:35" x14ac:dyDescent="0.3">
      <c r="A40" s="5">
        <v>39</v>
      </c>
      <c r="B40" s="19">
        <v>3.53033333318308</v>
      </c>
      <c r="C40" s="20">
        <v>442.26755300000002</v>
      </c>
      <c r="D40" s="20">
        <v>426.75336800000002</v>
      </c>
      <c r="E40" s="20">
        <v>768.50353600000005</v>
      </c>
      <c r="F40" s="49">
        <f>IFERROR(SUM(C40:E40),IF(Data!$B$2="",0,"-"))</f>
        <v>1637.524457</v>
      </c>
      <c r="G40" s="50">
        <f>IFERROR(F40-Annex!$B$10,IF(Data!$B$2="",0,"-"))</f>
        <v>331.36645700000008</v>
      </c>
      <c r="H40" s="50">
        <f>IFERROR(-14000*(G40-INDEX(G:G,IFERROR(MATCH($B40-Annex!$B$11/60,$B:$B),2)))/(60*($B40-INDEX($B:$B,IFERROR(MATCH($B40-Annex!$B$11/60,$B:$B),2)))),IF(Data!$B$2="",0,"-"))</f>
        <v>79.48739669812629</v>
      </c>
      <c r="I40" s="50">
        <f>IFERROR(AVERAGE(INDEX(K:K,IFERROR(MATCH($B40-Annex!$B$4/60,$B:$B),2)):K40),IF(Data!$B$2="",0,"-"))</f>
        <v>0.39746251445712905</v>
      </c>
      <c r="J40" s="50">
        <f>IFERROR(AVERAGE(INDEX(L:L,IFERROR(MATCH($B40-Annex!$B$4/60,$B:$B),2)):L40),IF(Data!$B$2="",0,"-"))</f>
        <v>0.72102531552005222</v>
      </c>
      <c r="K40" s="50">
        <f>IFERROR((5.670373*10^-8*(M40+273.15)^4+((Annex!$B$5+Annex!$B$6)*(M40-O40)+Annex!$B$7*(M40-INDEX(M:M,IFERROR(MATCH($B40-Annex!$B$9/60,$B:$B),2)))/(60*($B40-INDEX($B:$B,IFERROR(MATCH($B40-Annex!$B$9/60,$B:$B),2)))))/Annex!$B$8)/1000,IF(Data!$B$2="",0,"-"))</f>
        <v>0.4354623658748531</v>
      </c>
      <c r="L40" s="50">
        <f>IFERROR((5.670373*10^-8*(N40+273.15)^4+((Annex!$B$5+Annex!$B$6)*(N40-O40)+Annex!$B$7*(N40-INDEX(N:N,IFERROR(MATCH($B40-Annex!$B$9/60,$B:$B),2)))/(60*($B40-INDEX($B:$B,IFERROR(MATCH($B40-Annex!$B$9/60,$B:$B),2)))))/Annex!$B$8)/1000,IF(Data!$B$2="",0,"-"))</f>
        <v>0.65423522557123204</v>
      </c>
      <c r="M40" s="20">
        <v>23.411999999999999</v>
      </c>
      <c r="N40" s="20">
        <v>31.161000000000001</v>
      </c>
      <c r="O40" s="20">
        <v>30.16</v>
      </c>
      <c r="P40" s="50">
        <f>IFERROR(AVERAGE(INDEX(R:R,IFERROR(MATCH($B40-Annex!$B$4/60,$B:$B),2)):R40),IF(Data!$B$2="",0,"-"))</f>
        <v>0.2341479295506442</v>
      </c>
      <c r="Q40" s="50">
        <f>IFERROR(AVERAGE(INDEX(S:S,IFERROR(MATCH($B40-Annex!$B$4/60,$B:$B),2)):S40),IF(Data!$B$2="",0,"-"))</f>
        <v>0.15581480251956648</v>
      </c>
      <c r="R40" s="50">
        <f>IFERROR((5.670373*10^-8*(T40+273.15)^4+((Annex!$B$5+Annex!$B$6)*(T40-V40)+Annex!$B$7*(T40-INDEX(T:T,IFERROR(MATCH($B40-Annex!$B$9/60,$B:$B),2)))/(60*($B40-INDEX($B:$B,IFERROR(MATCH($B40-Annex!$B$9/60,$B:$B),2)))))/Annex!$B$8)/1000,IF(Data!$B$2="",0,"-"))</f>
        <v>0.15920583891176648</v>
      </c>
      <c r="S40" s="50">
        <f>IFERROR((5.670373*10^-8*(U40+273.15)^4+((Annex!$B$5+Annex!$B$6)*(U40-V40)+Annex!$B$7*(U40-INDEX(U:U,IFERROR(MATCH($B40-Annex!$B$9/60,$B:$B),2)))/(60*($B40-INDEX($B:$B,IFERROR(MATCH($B40-Annex!$B$9/60,$B:$B),2)))))/Annex!$B$8)/1000,IF(Data!$B$2="",0,"-"))</f>
        <v>0.10741113868861613</v>
      </c>
      <c r="T40" s="20">
        <v>20.65</v>
      </c>
      <c r="U40" s="20">
        <v>19.417000000000002</v>
      </c>
      <c r="V40" s="20">
        <v>25.995000000000001</v>
      </c>
      <c r="W40" s="20">
        <v>628.47400000000005</v>
      </c>
      <c r="X40" s="20">
        <v>486.26799999999997</v>
      </c>
      <c r="Y40" s="20">
        <v>310.642</v>
      </c>
      <c r="Z40" s="20">
        <v>207.90299999999999</v>
      </c>
      <c r="AA40" s="20">
        <v>157.709</v>
      </c>
      <c r="AB40" s="20">
        <v>125.357</v>
      </c>
      <c r="AC40" s="20">
        <v>133.54900000000001</v>
      </c>
      <c r="AD40" s="20">
        <v>41.472000000000001</v>
      </c>
      <c r="AE40" s="20">
        <v>27.486999999999998</v>
      </c>
      <c r="AF40" s="20">
        <v>22.902999999999999</v>
      </c>
      <c r="AG40" s="20">
        <v>22.466000000000001</v>
      </c>
      <c r="AH40" s="20">
        <v>66.510000000000005</v>
      </c>
      <c r="AI40" s="20">
        <v>116.94499999999999</v>
      </c>
    </row>
    <row r="41" spans="1:35" x14ac:dyDescent="0.3">
      <c r="A41" s="5">
        <v>40</v>
      </c>
      <c r="B41" s="19">
        <v>3.6248333402909338</v>
      </c>
      <c r="C41" s="20">
        <v>442.29193600000002</v>
      </c>
      <c r="D41" s="20">
        <v>426.77187600000002</v>
      </c>
      <c r="E41" s="20">
        <v>768.51279999999997</v>
      </c>
      <c r="F41" s="49">
        <f>IFERROR(SUM(C41:E41),IF(Data!$B$2="",0,"-"))</f>
        <v>1637.5766120000001</v>
      </c>
      <c r="G41" s="50">
        <f>IFERROR(F41-Annex!$B$10,IF(Data!$B$2="",0,"-"))</f>
        <v>331.41861200000017</v>
      </c>
      <c r="H41" s="50">
        <f>IFERROR(-14000*(G41-INDEX(G:G,IFERROR(MATCH($B41-Annex!$B$11/60,$B:$B),2)))/(60*($B41-INDEX($B:$B,IFERROR(MATCH($B41-Annex!$B$11/60,$B:$B),2)))),IF(Data!$B$2="",0,"-"))</f>
        <v>57.808538189236586</v>
      </c>
      <c r="I41" s="50">
        <f>IFERROR(AVERAGE(INDEX(K:K,IFERROR(MATCH($B41-Annex!$B$4/60,$B:$B),2)):K41),IF(Data!$B$2="",0,"-"))</f>
        <v>0.41386667811655575</v>
      </c>
      <c r="J41" s="50">
        <f>IFERROR(AVERAGE(INDEX(L:L,IFERROR(MATCH($B41-Annex!$B$4/60,$B:$B),2)):L41),IF(Data!$B$2="",0,"-"))</f>
        <v>0.70627195996730463</v>
      </c>
      <c r="K41" s="50">
        <f>IFERROR((5.670373*10^-8*(M41+273.15)^4+((Annex!$B$5+Annex!$B$6)*(M41-O41)+Annex!$B$7*(M41-INDEX(M:M,IFERROR(MATCH($B41-Annex!$B$9/60,$B:$B),2)))/(60*($B41-INDEX($B:$B,IFERROR(MATCH($B41-Annex!$B$9/60,$B:$B),2)))))/Annex!$B$8)/1000,IF(Data!$B$2="",0,"-"))</f>
        <v>0.45033630125510848</v>
      </c>
      <c r="L41" s="50">
        <f>IFERROR((5.670373*10^-8*(N41+273.15)^4+((Annex!$B$5+Annex!$B$6)*(N41-O41)+Annex!$B$7*(N41-INDEX(N:N,IFERROR(MATCH($B41-Annex!$B$9/60,$B:$B),2)))/(60*($B41-INDEX($B:$B,IFERROR(MATCH($B41-Annex!$B$9/60,$B:$B),2)))))/Annex!$B$8)/1000,IF(Data!$B$2="",0,"-"))</f>
        <v>0.66335387220155151</v>
      </c>
      <c r="M41" s="20">
        <v>23.913</v>
      </c>
      <c r="N41" s="20">
        <v>31.370999999999999</v>
      </c>
      <c r="O41" s="20">
        <v>30.643999999999998</v>
      </c>
      <c r="P41" s="50">
        <f>IFERROR(AVERAGE(INDEX(R:R,IFERROR(MATCH($B41-Annex!$B$4/60,$B:$B),2)):R41),IF(Data!$B$2="",0,"-"))</f>
        <v>0.21919824922849024</v>
      </c>
      <c r="Q41" s="50">
        <f>IFERROR(AVERAGE(INDEX(S:S,IFERROR(MATCH($B41-Annex!$B$4/60,$B:$B),2)):S41),IF(Data!$B$2="",0,"-"))</f>
        <v>0.14410931927832862</v>
      </c>
      <c r="R41" s="50">
        <f>IFERROR((5.670373*10^-8*(T41+273.15)^4+((Annex!$B$5+Annex!$B$6)*(T41-V41)+Annex!$B$7*(T41-INDEX(T:T,IFERROR(MATCH($B41-Annex!$B$9/60,$B:$B),2)))/(60*($B41-INDEX($B:$B,IFERROR(MATCH($B41-Annex!$B$9/60,$B:$B),2)))))/Annex!$B$8)/1000,IF(Data!$B$2="",0,"-"))</f>
        <v>0.14623324406372115</v>
      </c>
      <c r="S41" s="50">
        <f>IFERROR((5.670373*10^-8*(U41+273.15)^4+((Annex!$B$5+Annex!$B$6)*(U41-V41)+Annex!$B$7*(U41-INDEX(U:U,IFERROR(MATCH($B41-Annex!$B$9/60,$B:$B),2)))/(60*($B41-INDEX($B:$B,IFERROR(MATCH($B41-Annex!$B$9/60,$B:$B),2)))))/Annex!$B$8)/1000,IF(Data!$B$2="",0,"-"))</f>
        <v>6.5293608532124889E-2</v>
      </c>
      <c r="T41" s="20">
        <v>20.844000000000001</v>
      </c>
      <c r="U41" s="20">
        <v>19.538</v>
      </c>
      <c r="V41" s="20">
        <v>26.533000000000001</v>
      </c>
      <c r="W41" s="20">
        <v>617.50599999999997</v>
      </c>
      <c r="X41" s="20">
        <v>495.15899999999999</v>
      </c>
      <c r="Y41" s="20">
        <v>324.53800000000001</v>
      </c>
      <c r="Z41" s="20">
        <v>220.36199999999999</v>
      </c>
      <c r="AA41" s="20">
        <v>165.96700000000001</v>
      </c>
      <c r="AB41" s="20">
        <v>132.01900000000001</v>
      </c>
      <c r="AC41" s="20">
        <v>140.63499999999999</v>
      </c>
      <c r="AD41" s="20">
        <v>42.902000000000001</v>
      </c>
      <c r="AE41" s="20">
        <v>28.152000000000001</v>
      </c>
      <c r="AF41" s="20">
        <v>23.295000000000002</v>
      </c>
      <c r="AG41" s="20">
        <v>22.731000000000002</v>
      </c>
      <c r="AH41" s="20">
        <v>-2.59</v>
      </c>
      <c r="AI41" s="20">
        <v>112.295</v>
      </c>
    </row>
    <row r="42" spans="1:35" x14ac:dyDescent="0.3">
      <c r="A42" s="5">
        <v>41</v>
      </c>
      <c r="B42" s="19">
        <v>3.7193333369214088</v>
      </c>
      <c r="C42" s="20">
        <v>442.27176700000001</v>
      </c>
      <c r="D42" s="20">
        <v>426.739057</v>
      </c>
      <c r="E42" s="20">
        <v>768.42859599999997</v>
      </c>
      <c r="F42" s="49">
        <f>IFERROR(SUM(C42:E42),IF(Data!$B$2="",0,"-"))</f>
        <v>1637.4394199999999</v>
      </c>
      <c r="G42" s="50">
        <f>IFERROR(F42-Annex!$B$10,IF(Data!$B$2="",0,"-"))</f>
        <v>331.28142000000003</v>
      </c>
      <c r="H42" s="50">
        <f>IFERROR(-14000*(G42-INDEX(G:G,IFERROR(MATCH($B42-Annex!$B$11/60,$B:$B),2)))/(60*($B42-INDEX($B:$B,IFERROR(MATCH($B42-Annex!$B$11/60,$B:$B),2)))),IF(Data!$B$2="",0,"-"))</f>
        <v>80.936199670703587</v>
      </c>
      <c r="I42" s="50">
        <f>IFERROR(AVERAGE(INDEX(K:K,IFERROR(MATCH($B42-Annex!$B$4/60,$B:$B),2)):K42),IF(Data!$B$2="",0,"-"))</f>
        <v>0.44247803339264785</v>
      </c>
      <c r="J42" s="50">
        <f>IFERROR(AVERAGE(INDEX(L:L,IFERROR(MATCH($B42-Annex!$B$4/60,$B:$B),2)):L42),IF(Data!$B$2="",0,"-"))</f>
        <v>0.69636411041705071</v>
      </c>
      <c r="K42" s="50">
        <f>IFERROR((5.670373*10^-8*(M42+273.15)^4+((Annex!$B$5+Annex!$B$6)*(M42-O42)+Annex!$B$7*(M42-INDEX(M:M,IFERROR(MATCH($B42-Annex!$B$9/60,$B:$B),2)))/(60*($B42-INDEX($B:$B,IFERROR(MATCH($B42-Annex!$B$9/60,$B:$B),2)))))/Annex!$B$8)/1000,IF(Data!$B$2="",0,"-"))</f>
        <v>0.53172996371609449</v>
      </c>
      <c r="L42" s="50">
        <f>IFERROR((5.670373*10^-8*(N42+273.15)^4+((Annex!$B$5+Annex!$B$6)*(N42-O42)+Annex!$B$7*(N42-INDEX(N:N,IFERROR(MATCH($B42-Annex!$B$9/60,$B:$B),2)))/(60*($B42-INDEX($B:$B,IFERROR(MATCH($B42-Annex!$B$9/60,$B:$B),2)))))/Annex!$B$8)/1000,IF(Data!$B$2="",0,"-"))</f>
        <v>0.64255896045368632</v>
      </c>
      <c r="M42" s="20">
        <v>24.431000000000001</v>
      </c>
      <c r="N42" s="20">
        <v>31.47</v>
      </c>
      <c r="O42" s="20">
        <v>31.27</v>
      </c>
      <c r="P42" s="50">
        <f>IFERROR(AVERAGE(INDEX(R:R,IFERROR(MATCH($B42-Annex!$B$4/60,$B:$B),2)):R42),IF(Data!$B$2="",0,"-"))</f>
        <v>0.22258894203360929</v>
      </c>
      <c r="Q42" s="50">
        <f>IFERROR(AVERAGE(INDEX(S:S,IFERROR(MATCH($B42-Annex!$B$4/60,$B:$B),2)):S42),IF(Data!$B$2="",0,"-"))</f>
        <v>0.13184456700765562</v>
      </c>
      <c r="R42" s="50">
        <f>IFERROR((5.670373*10^-8*(T42+273.15)^4+((Annex!$B$5+Annex!$B$6)*(T42-V42)+Annex!$B$7*(T42-INDEX(T:T,IFERROR(MATCH($B42-Annex!$B$9/60,$B:$B),2)))/(60*($B42-INDEX($B:$B,IFERROR(MATCH($B42-Annex!$B$9/60,$B:$B),2)))))/Annex!$B$8)/1000,IF(Data!$B$2="",0,"-"))</f>
        <v>0.21709740978018793</v>
      </c>
      <c r="S42" s="50">
        <f>IFERROR((5.670373*10^-8*(U42+273.15)^4+((Annex!$B$5+Annex!$B$6)*(U42-V42)+Annex!$B$7*(U42-INDEX(U:U,IFERROR(MATCH($B42-Annex!$B$9/60,$B:$B),2)))/(60*($B42-INDEX($B:$B,IFERROR(MATCH($B42-Annex!$B$9/60,$B:$B),2)))))/Annex!$B$8)/1000,IF(Data!$B$2="",0,"-"))</f>
        <v>8.345875091375092E-2</v>
      </c>
      <c r="T42" s="20">
        <v>20.925000000000001</v>
      </c>
      <c r="U42" s="20">
        <v>19.582999999999998</v>
      </c>
      <c r="V42" s="20">
        <v>26.867999999999999</v>
      </c>
      <c r="W42" s="20">
        <v>632.63</v>
      </c>
      <c r="X42" s="20">
        <v>542.88199999999995</v>
      </c>
      <c r="Y42" s="20">
        <v>335.59</v>
      </c>
      <c r="Z42" s="20">
        <v>232.935</v>
      </c>
      <c r="AA42" s="20">
        <v>164.87</v>
      </c>
      <c r="AB42" s="20">
        <v>129.92400000000001</v>
      </c>
      <c r="AC42" s="20">
        <v>143.143</v>
      </c>
      <c r="AD42" s="20">
        <v>44.204000000000001</v>
      </c>
      <c r="AE42" s="20">
        <v>28.777999999999999</v>
      </c>
      <c r="AF42" s="20">
        <v>23.594000000000001</v>
      </c>
      <c r="AG42" s="20">
        <v>22.902999999999999</v>
      </c>
      <c r="AH42" s="20">
        <v>179.99</v>
      </c>
      <c r="AI42" s="20">
        <v>6.2080000000000002</v>
      </c>
    </row>
    <row r="43" spans="1:35" x14ac:dyDescent="0.3">
      <c r="A43" s="5">
        <v>42</v>
      </c>
      <c r="B43" s="19">
        <v>3.8133333425503224</v>
      </c>
      <c r="C43" s="20">
        <v>442.27344599999998</v>
      </c>
      <c r="D43" s="20">
        <v>426.74158299999999</v>
      </c>
      <c r="E43" s="20">
        <v>768.44123400000001</v>
      </c>
      <c r="F43" s="49">
        <f>IFERROR(SUM(C43:E43),IF(Data!$B$2="",0,"-"))</f>
        <v>1637.456263</v>
      </c>
      <c r="G43" s="50">
        <f>IFERROR(F43-Annex!$B$10,IF(Data!$B$2="",0,"-"))</f>
        <v>331.29826300000013</v>
      </c>
      <c r="H43" s="50">
        <f>IFERROR(-14000*(G43-INDEX(G:G,IFERROR(MATCH($B43-Annex!$B$11/60,$B:$B),2)))/(60*($B43-INDEX($B:$B,IFERROR(MATCH($B43-Annex!$B$11/60,$B:$B),2)))),IF(Data!$B$2="",0,"-"))</f>
        <v>89.578075657257415</v>
      </c>
      <c r="I43" s="50">
        <f>IFERROR(AVERAGE(INDEX(K:K,IFERROR(MATCH($B43-Annex!$B$4/60,$B:$B),2)):K43),IF(Data!$B$2="",0,"-"))</f>
        <v>0.46171019161870142</v>
      </c>
      <c r="J43" s="50">
        <f>IFERROR(AVERAGE(INDEX(L:L,IFERROR(MATCH($B43-Annex!$B$4/60,$B:$B),2)):L43),IF(Data!$B$2="",0,"-"))</f>
        <v>0.67057198765981896</v>
      </c>
      <c r="K43" s="50">
        <f>IFERROR((5.670373*10^-8*(M43+273.15)^4+((Annex!$B$5+Annex!$B$6)*(M43-O43)+Annex!$B$7*(M43-INDEX(M:M,IFERROR(MATCH($B43-Annex!$B$9/60,$B:$B),2)))/(60*($B43-INDEX($B:$B,IFERROR(MATCH($B43-Annex!$B$9/60,$B:$B),2)))))/Annex!$B$8)/1000,IF(Data!$B$2="",0,"-"))</f>
        <v>0.55256592560029527</v>
      </c>
      <c r="L43" s="50">
        <f>IFERROR((5.670373*10^-8*(N43+273.15)^4+((Annex!$B$5+Annex!$B$6)*(N43-O43)+Annex!$B$7*(N43-INDEX(N:N,IFERROR(MATCH($B43-Annex!$B$9/60,$B:$B),2)))/(60*($B43-INDEX($B:$B,IFERROR(MATCH($B43-Annex!$B$9/60,$B:$B),2)))))/Annex!$B$8)/1000,IF(Data!$B$2="",0,"-"))</f>
        <v>0.58709005994762598</v>
      </c>
      <c r="M43" s="20">
        <v>24.975999999999999</v>
      </c>
      <c r="N43" s="20">
        <v>31.614999999999998</v>
      </c>
      <c r="O43" s="20">
        <v>31.888000000000002</v>
      </c>
      <c r="P43" s="50">
        <f>IFERROR(AVERAGE(INDEX(R:R,IFERROR(MATCH($B43-Annex!$B$4/60,$B:$B),2)):R43),IF(Data!$B$2="",0,"-"))</f>
        <v>0.21415234901045629</v>
      </c>
      <c r="Q43" s="50">
        <f>IFERROR(AVERAGE(INDEX(S:S,IFERROR(MATCH($B43-Annex!$B$4/60,$B:$B),2)):S43),IF(Data!$B$2="",0,"-"))</f>
        <v>0.11615293479392801</v>
      </c>
      <c r="R43" s="50">
        <f>IFERROR((5.670373*10^-8*(T43+273.15)^4+((Annex!$B$5+Annex!$B$6)*(T43-V43)+Annex!$B$7*(T43-INDEX(T:T,IFERROR(MATCH($B43-Annex!$B$9/60,$B:$B),2)))/(60*($B43-INDEX($B:$B,IFERROR(MATCH($B43-Annex!$B$9/60,$B:$B),2)))))/Annex!$B$8)/1000,IF(Data!$B$2="",0,"-"))</f>
        <v>0.19860421236827905</v>
      </c>
      <c r="S43" s="50">
        <f>IFERROR((5.670373*10^-8*(U43+273.15)^4+((Annex!$B$5+Annex!$B$6)*(U43-V43)+Annex!$B$7*(U43-INDEX(U:U,IFERROR(MATCH($B43-Annex!$B$9/60,$B:$B),2)))/(60*($B43-INDEX($B:$B,IFERROR(MATCH($B43-Annex!$B$9/60,$B:$B),2)))))/Annex!$B$8)/1000,IF(Data!$B$2="",0,"-"))</f>
        <v>7.923896781159652E-2</v>
      </c>
      <c r="T43" s="20">
        <v>21.071999999999999</v>
      </c>
      <c r="U43" s="20">
        <v>19.693000000000001</v>
      </c>
      <c r="V43" s="20">
        <v>26.977</v>
      </c>
      <c r="W43" s="20">
        <v>678.30399999999997</v>
      </c>
      <c r="X43" s="20">
        <v>551.23099999999999</v>
      </c>
      <c r="Y43" s="20">
        <v>348.30200000000002</v>
      </c>
      <c r="Z43" s="20">
        <v>225.298</v>
      </c>
      <c r="AA43" s="20">
        <v>172.67599999999999</v>
      </c>
      <c r="AB43" s="20">
        <v>133.875</v>
      </c>
      <c r="AC43" s="20">
        <v>141.95699999999999</v>
      </c>
      <c r="AD43" s="20">
        <v>45.570999999999998</v>
      </c>
      <c r="AE43" s="20">
        <v>29.36</v>
      </c>
      <c r="AF43" s="20">
        <v>23.94</v>
      </c>
      <c r="AG43" s="20">
        <v>23.120999999999999</v>
      </c>
      <c r="AH43" s="20">
        <v>89.32</v>
      </c>
      <c r="AI43" s="20">
        <v>18.498000000000001</v>
      </c>
    </row>
    <row r="44" spans="1:35" x14ac:dyDescent="0.3">
      <c r="A44" s="5">
        <v>43</v>
      </c>
      <c r="B44" s="19">
        <v>3.9073333377018571</v>
      </c>
      <c r="C44" s="20">
        <v>442.263351</v>
      </c>
      <c r="D44" s="20">
        <v>426.72390999999999</v>
      </c>
      <c r="E44" s="20">
        <v>768.35282099999995</v>
      </c>
      <c r="F44" s="49">
        <f>IFERROR(SUM(C44:E44),IF(Data!$B$2="",0,"-"))</f>
        <v>1637.3400819999999</v>
      </c>
      <c r="G44" s="50">
        <f>IFERROR(F44-Annex!$B$10,IF(Data!$B$2="",0,"-"))</f>
        <v>331.18208200000004</v>
      </c>
      <c r="H44" s="50">
        <f>IFERROR(-14000*(G44-INDEX(G:G,IFERROR(MATCH($B44-Annex!$B$11/60,$B:$B),2)))/(60*($B44-INDEX($B:$B,IFERROR(MATCH($B44-Annex!$B$11/60,$B:$B),2)))),IF(Data!$B$2="",0,"-"))</f>
        <v>71.782104094606211</v>
      </c>
      <c r="I44" s="50">
        <f>IFERROR(AVERAGE(INDEX(K:K,IFERROR(MATCH($B44-Annex!$B$4/60,$B:$B),2)):K44),IF(Data!$B$2="",0,"-"))</f>
        <v>0.48907144758702803</v>
      </c>
      <c r="J44" s="50">
        <f>IFERROR(AVERAGE(INDEX(L:L,IFERROR(MATCH($B44-Annex!$B$4/60,$B:$B),2)):L44),IF(Data!$B$2="",0,"-"))</f>
        <v>0.6535927363511721</v>
      </c>
      <c r="K44" s="50">
        <f>IFERROR((5.670373*10^-8*(M44+273.15)^4+((Annex!$B$5+Annex!$B$6)*(M44-O44)+Annex!$B$7*(M44-INDEX(M:M,IFERROR(MATCH($B44-Annex!$B$9/60,$B:$B),2)))/(60*($B44-INDEX($B:$B,IFERROR(MATCH($B44-Annex!$B$9/60,$B:$B),2)))))/Annex!$B$8)/1000,IF(Data!$B$2="",0,"-"))</f>
        <v>0.58797524514360522</v>
      </c>
      <c r="L44" s="50">
        <f>IFERROR((5.670373*10^-8*(N44+273.15)^4+((Annex!$B$5+Annex!$B$6)*(N44-O44)+Annex!$B$7*(N44-INDEX(N:N,IFERROR(MATCH($B44-Annex!$B$9/60,$B:$B),2)))/(60*($B44-INDEX($B:$B,IFERROR(MATCH($B44-Annex!$B$9/60,$B:$B),2)))))/Annex!$B$8)/1000,IF(Data!$B$2="",0,"-"))</f>
        <v>0.61500620421525254</v>
      </c>
      <c r="M44" s="20">
        <v>25.577000000000002</v>
      </c>
      <c r="N44" s="20">
        <v>31.834</v>
      </c>
      <c r="O44" s="20">
        <v>32.634</v>
      </c>
      <c r="P44" s="50">
        <f>IFERROR(AVERAGE(INDEX(R:R,IFERROR(MATCH($B44-Annex!$B$4/60,$B:$B),2)):R44),IF(Data!$B$2="",0,"-"))</f>
        <v>0.20252619771905286</v>
      </c>
      <c r="Q44" s="50">
        <f>IFERROR(AVERAGE(INDEX(S:S,IFERROR(MATCH($B44-Annex!$B$4/60,$B:$B),2)):S44),IF(Data!$B$2="",0,"-"))</f>
        <v>0.11166083840992617</v>
      </c>
      <c r="R44" s="50">
        <f>IFERROR((5.670373*10^-8*(T44+273.15)^4+((Annex!$B$5+Annex!$B$6)*(T44-V44)+Annex!$B$7*(T44-INDEX(T:T,IFERROR(MATCH($B44-Annex!$B$9/60,$B:$B),2)))/(60*($B44-INDEX($B:$B,IFERROR(MATCH($B44-Annex!$B$9/60,$B:$B),2)))))/Annex!$B$8)/1000,IF(Data!$B$2="",0,"-"))</f>
        <v>0.17563661606696893</v>
      </c>
      <c r="S44" s="50">
        <f>IFERROR((5.670373*10^-8*(U44+273.15)^4+((Annex!$B$5+Annex!$B$6)*(U44-V44)+Annex!$B$7*(U44-INDEX(U:U,IFERROR(MATCH($B44-Annex!$B$9/60,$B:$B),2)))/(60*($B44-INDEX($B:$B,IFERROR(MATCH($B44-Annex!$B$9/60,$B:$B),2)))))/Annex!$B$8)/1000,IF(Data!$B$2="",0,"-"))</f>
        <v>0.11142918235865022</v>
      </c>
      <c r="T44" s="20">
        <v>21.146000000000001</v>
      </c>
      <c r="U44" s="20">
        <v>19.84</v>
      </c>
      <c r="V44" s="20">
        <v>27.414000000000001</v>
      </c>
      <c r="W44" s="20">
        <v>675.37900000000002</v>
      </c>
      <c r="X44" s="20">
        <v>552.33699999999999</v>
      </c>
      <c r="Y44" s="20">
        <v>349.83199999999999</v>
      </c>
      <c r="Z44" s="20">
        <v>240.411</v>
      </c>
      <c r="AA44" s="20">
        <v>191.80799999999999</v>
      </c>
      <c r="AB44" s="20">
        <v>149.364</v>
      </c>
      <c r="AC44" s="20">
        <v>158.47900000000001</v>
      </c>
      <c r="AD44" s="20">
        <v>47.134999999999998</v>
      </c>
      <c r="AE44" s="20">
        <v>29.997</v>
      </c>
      <c r="AF44" s="20">
        <v>24.34</v>
      </c>
      <c r="AG44" s="20">
        <v>23.393999999999998</v>
      </c>
      <c r="AH44" s="20">
        <v>-40.942999999999998</v>
      </c>
      <c r="AI44" s="20">
        <v>102.452</v>
      </c>
    </row>
    <row r="45" spans="1:35" x14ac:dyDescent="0.3">
      <c r="A45" s="5">
        <v>44</v>
      </c>
      <c r="B45" s="19">
        <v>4.0065000008326024</v>
      </c>
      <c r="C45" s="20">
        <v>442.26755300000002</v>
      </c>
      <c r="D45" s="20">
        <v>426.751688</v>
      </c>
      <c r="E45" s="20">
        <v>768.40334199999995</v>
      </c>
      <c r="F45" s="49">
        <f>IFERROR(SUM(C45:E45),IF(Data!$B$2="",0,"-"))</f>
        <v>1637.422583</v>
      </c>
      <c r="G45" s="50">
        <f>IFERROR(F45-Annex!$B$10,IF(Data!$B$2="",0,"-"))</f>
        <v>331.26458300000013</v>
      </c>
      <c r="H45" s="50">
        <f>IFERROR(-14000*(G45-INDEX(G:G,IFERROR(MATCH($B45-Annex!$B$11/60,$B:$B),2)))/(60*($B45-INDEX($B:$B,IFERROR(MATCH($B45-Annex!$B$11/60,$B:$B),2)))),IF(Data!$B$2="",0,"-"))</f>
        <v>56.790964392390151</v>
      </c>
      <c r="I45" s="50">
        <f>IFERROR(AVERAGE(INDEX(K:K,IFERROR(MATCH($B45-Annex!$B$4/60,$B:$B),2)):K45),IF(Data!$B$2="",0,"-"))</f>
        <v>0.51906655668588331</v>
      </c>
      <c r="J45" s="50">
        <f>IFERROR(AVERAGE(INDEX(L:L,IFERROR(MATCH($B45-Annex!$B$4/60,$B:$B),2)):L45),IF(Data!$B$2="",0,"-"))</f>
        <v>0.6414959277234763</v>
      </c>
      <c r="K45" s="50">
        <f>IFERROR((5.670373*10^-8*(M45+273.15)^4+((Annex!$B$5+Annex!$B$6)*(M45-O45)+Annex!$B$7*(M45-INDEX(M:M,IFERROR(MATCH($B45-Annex!$B$9/60,$B:$B),2)))/(60*($B45-INDEX($B:$B,IFERROR(MATCH($B45-Annex!$B$9/60,$B:$B),2)))))/Annex!$B$8)/1000,IF(Data!$B$2="",0,"-"))</f>
        <v>0.60631140223501567</v>
      </c>
      <c r="L45" s="50">
        <f>IFERROR((5.670373*10^-8*(N45+273.15)^4+((Annex!$B$5+Annex!$B$6)*(N45-O45)+Annex!$B$7*(N45-INDEX(N:N,IFERROR(MATCH($B45-Annex!$B$9/60,$B:$B),2)))/(60*($B45-INDEX($B:$B,IFERROR(MATCH($B45-Annex!$B$9/60,$B:$B),2)))))/Annex!$B$8)/1000,IF(Data!$B$2="",0,"-"))</f>
        <v>0.61822668931669034</v>
      </c>
      <c r="M45" s="20">
        <v>26.177</v>
      </c>
      <c r="N45" s="20">
        <v>32.033999999999999</v>
      </c>
      <c r="O45" s="20">
        <v>33.161999999999999</v>
      </c>
      <c r="P45" s="50">
        <f>IFERROR(AVERAGE(INDEX(R:R,IFERROR(MATCH($B45-Annex!$B$4/60,$B:$B),2)):R45),IF(Data!$B$2="",0,"-"))</f>
        <v>0.18472042140545689</v>
      </c>
      <c r="Q45" s="50">
        <f>IFERROR(AVERAGE(INDEX(S:S,IFERROR(MATCH($B45-Annex!$B$4/60,$B:$B),2)):S45),IF(Data!$B$2="",0,"-"))</f>
        <v>9.6815575628457634E-2</v>
      </c>
      <c r="R45" s="50">
        <f>IFERROR((5.670373*10^-8*(T45+273.15)^4+((Annex!$B$5+Annex!$B$6)*(T45-V45)+Annex!$B$7*(T45-INDEX(T:T,IFERROR(MATCH($B45-Annex!$B$9/60,$B:$B),2)))/(60*($B45-INDEX($B:$B,IFERROR(MATCH($B45-Annex!$B$9/60,$B:$B),2)))))/Annex!$B$8)/1000,IF(Data!$B$2="",0,"-"))</f>
        <v>0.11582258814525323</v>
      </c>
      <c r="S45" s="50">
        <f>IFERROR((5.670373*10^-8*(U45+273.15)^4+((Annex!$B$5+Annex!$B$6)*(U45-V45)+Annex!$B$7*(U45-INDEX(U:U,IFERROR(MATCH($B45-Annex!$B$9/60,$B:$B),2)))/(60*($B45-INDEX($B:$B,IFERROR(MATCH($B45-Annex!$B$9/60,$B:$B),2)))))/Annex!$B$8)/1000,IF(Data!$B$2="",0,"-"))</f>
        <v>3.9598650843112579E-2</v>
      </c>
      <c r="T45" s="20">
        <v>21.238</v>
      </c>
      <c r="U45" s="20">
        <v>19.876999999999999</v>
      </c>
      <c r="V45" s="20">
        <v>28.087</v>
      </c>
      <c r="W45" s="20">
        <v>702.69600000000003</v>
      </c>
      <c r="X45" s="20">
        <v>522.12699999999995</v>
      </c>
      <c r="Y45" s="20">
        <v>351.90699999999998</v>
      </c>
      <c r="Z45" s="20">
        <v>246.96299999999999</v>
      </c>
      <c r="AA45" s="20">
        <v>179.898</v>
      </c>
      <c r="AB45" s="20">
        <v>139.60300000000001</v>
      </c>
      <c r="AC45" s="20">
        <v>162.27699999999999</v>
      </c>
      <c r="AD45" s="20">
        <v>48.957999999999998</v>
      </c>
      <c r="AE45" s="20">
        <v>30.779</v>
      </c>
      <c r="AF45" s="20">
        <v>24.722000000000001</v>
      </c>
      <c r="AG45" s="20">
        <v>23.649000000000001</v>
      </c>
      <c r="AH45" s="20">
        <v>-44.093000000000004</v>
      </c>
      <c r="AI45" s="20">
        <v>140.78899999999999</v>
      </c>
    </row>
    <row r="46" spans="1:35" x14ac:dyDescent="0.3">
      <c r="A46" s="5">
        <v>45</v>
      </c>
      <c r="B46" s="19">
        <v>4.1006666701287031</v>
      </c>
      <c r="C46" s="20">
        <v>442.22047700000002</v>
      </c>
      <c r="D46" s="20">
        <v>426.75420400000002</v>
      </c>
      <c r="E46" s="20">
        <v>768.31493899999998</v>
      </c>
      <c r="F46" s="49">
        <f>IFERROR(SUM(C46:E46),IF(Data!$B$2="",0,"-"))</f>
        <v>1637.28962</v>
      </c>
      <c r="G46" s="50">
        <f>IFERROR(F46-Annex!$B$10,IF(Data!$B$2="",0,"-"))</f>
        <v>331.13162000000011</v>
      </c>
      <c r="H46" s="50">
        <f>IFERROR(-14000*(G46-INDEX(G:G,IFERROR(MATCH($B46-Annex!$B$11/60,$B:$B),2)))/(60*($B46-INDEX($B:$B,IFERROR(MATCH($B46-Annex!$B$11/60,$B:$B),2)))),IF(Data!$B$2="",0,"-"))</f>
        <v>93.792628170282143</v>
      </c>
      <c r="I46" s="50">
        <f>IFERROR(AVERAGE(INDEX(K:K,IFERROR(MATCH($B46-Annex!$B$4/60,$B:$B),2)):K46),IF(Data!$B$2="",0,"-"))</f>
        <v>0.54412830528752709</v>
      </c>
      <c r="J46" s="50">
        <f>IFERROR(AVERAGE(INDEX(L:L,IFERROR(MATCH($B46-Annex!$B$4/60,$B:$B),2)):L46),IF(Data!$B$2="",0,"-"))</f>
        <v>0.62644924132830937</v>
      </c>
      <c r="K46" s="50">
        <f>IFERROR((5.670373*10^-8*(M46+273.15)^4+((Annex!$B$5+Annex!$B$6)*(M46-O46)+Annex!$B$7*(M46-INDEX(M:M,IFERROR(MATCH($B46-Annex!$B$9/60,$B:$B),2)))/(60*($B46-INDEX($B:$B,IFERROR(MATCH($B46-Annex!$B$9/60,$B:$B),2)))))/Annex!$B$8)/1000,IF(Data!$B$2="",0,"-"))</f>
        <v>0.64451693318771663</v>
      </c>
      <c r="L46" s="50">
        <f>IFERROR((5.670373*10^-8*(N46+273.15)^4+((Annex!$B$5+Annex!$B$6)*(N46-O46)+Annex!$B$7*(N46-INDEX(N:N,IFERROR(MATCH($B46-Annex!$B$9/60,$B:$B),2)))/(60*($B46-INDEX($B:$B,IFERROR(MATCH($B46-Annex!$B$9/60,$B:$B),2)))))/Annex!$B$8)/1000,IF(Data!$B$2="",0,"-"))</f>
        <v>0.60467367759212653</v>
      </c>
      <c r="M46" s="20">
        <v>26.832000000000001</v>
      </c>
      <c r="N46" s="20">
        <v>32.252000000000002</v>
      </c>
      <c r="O46" s="20">
        <v>33.634999999999998</v>
      </c>
      <c r="P46" s="50">
        <f>IFERROR(AVERAGE(INDEX(R:R,IFERROR(MATCH($B46-Annex!$B$4/60,$B:$B),2)):R46),IF(Data!$B$2="",0,"-"))</f>
        <v>0.16364743005628649</v>
      </c>
      <c r="Q46" s="50">
        <f>IFERROR(AVERAGE(INDEX(S:S,IFERROR(MATCH($B46-Annex!$B$4/60,$B:$B),2)):S46),IF(Data!$B$2="",0,"-"))</f>
        <v>7.6911408648413102E-2</v>
      </c>
      <c r="R46" s="50">
        <f>IFERROR((5.670373*10^-8*(T46+273.15)^4+((Annex!$B$5+Annex!$B$6)*(T46-V46)+Annex!$B$7*(T46-INDEX(T:T,IFERROR(MATCH($B46-Annex!$B$9/60,$B:$B),2)))/(60*($B46-INDEX($B:$B,IFERROR(MATCH($B46-Annex!$B$9/60,$B:$B),2)))))/Annex!$B$8)/1000,IF(Data!$B$2="",0,"-"))</f>
        <v>0.13293210105782874</v>
      </c>
      <c r="S46" s="50">
        <f>IFERROR((5.670373*10^-8*(U46+273.15)^4+((Annex!$B$5+Annex!$B$6)*(U46-V46)+Annex!$B$7*(U46-INDEX(U:U,IFERROR(MATCH($B46-Annex!$B$9/60,$B:$B),2)))/(60*($B46-INDEX($B:$B,IFERROR(MATCH($B46-Annex!$B$9/60,$B:$B),2)))))/Annex!$B$8)/1000,IF(Data!$B$2="",0,"-"))</f>
        <v>5.1949561391040448E-2</v>
      </c>
      <c r="T46" s="20">
        <v>21.404</v>
      </c>
      <c r="U46" s="20">
        <v>20.097999999999999</v>
      </c>
      <c r="V46" s="20">
        <v>28.704999999999998</v>
      </c>
      <c r="W46" s="20">
        <v>761.88400000000001</v>
      </c>
      <c r="X46" s="20">
        <v>573.79300000000001</v>
      </c>
      <c r="Y46" s="20">
        <v>356.81099999999998</v>
      </c>
      <c r="Z46" s="20">
        <v>262.69600000000003</v>
      </c>
      <c r="AA46" s="20">
        <v>183.60400000000001</v>
      </c>
      <c r="AB46" s="20">
        <v>146.828</v>
      </c>
      <c r="AC46" s="20">
        <v>165.036</v>
      </c>
      <c r="AD46" s="20">
        <v>50.954000000000001</v>
      </c>
      <c r="AE46" s="20">
        <v>31.524999999999999</v>
      </c>
      <c r="AF46" s="20">
        <v>25.103999999999999</v>
      </c>
      <c r="AG46" s="20">
        <v>23.957999999999998</v>
      </c>
      <c r="AH46" s="20">
        <v>9.8999999999999993E+37</v>
      </c>
      <c r="AI46" s="20">
        <v>278.75900000000001</v>
      </c>
    </row>
    <row r="47" spans="1:35" x14ac:dyDescent="0.3">
      <c r="A47" s="5">
        <v>46</v>
      </c>
      <c r="B47" s="19">
        <v>4.1950000030919909</v>
      </c>
      <c r="C47" s="20">
        <v>442.19021199999997</v>
      </c>
      <c r="D47" s="20">
        <v>426.74410899999998</v>
      </c>
      <c r="E47" s="20">
        <v>768.32335699999999</v>
      </c>
      <c r="F47" s="49">
        <f>IFERROR(SUM(C47:E47),IF(Data!$B$2="",0,"-"))</f>
        <v>1637.2576779999999</v>
      </c>
      <c r="G47" s="50">
        <f>IFERROR(F47-Annex!$B$10,IF(Data!$B$2="",0,"-"))</f>
        <v>331.09967800000004</v>
      </c>
      <c r="H47" s="50">
        <f>IFERROR(-14000*(G47-INDEX(G:G,IFERROR(MATCH($B47-Annex!$B$11/60,$B:$B),2)))/(60*($B47-INDEX($B:$B,IFERROR(MATCH($B47-Annex!$B$11/60,$B:$B),2)))),IF(Data!$B$2="",0,"-"))</f>
        <v>90.944392770283741</v>
      </c>
      <c r="I47" s="50">
        <f>IFERROR(AVERAGE(INDEX(K:K,IFERROR(MATCH($B47-Annex!$B$4/60,$B:$B),2)):K47),IF(Data!$B$2="",0,"-"))</f>
        <v>0.5779654777977592</v>
      </c>
      <c r="J47" s="50">
        <f>IFERROR(AVERAGE(INDEX(L:L,IFERROR(MATCH($B47-Annex!$B$4/60,$B:$B),2)):L47),IF(Data!$B$2="",0,"-"))</f>
        <v>0.61704528517746404</v>
      </c>
      <c r="K47" s="50">
        <f>IFERROR((5.670373*10^-8*(M47+273.15)^4+((Annex!$B$5+Annex!$B$6)*(M47-O47)+Annex!$B$7*(M47-INDEX(M:M,IFERROR(MATCH($B47-Annex!$B$9/60,$B:$B),2)))/(60*($B47-INDEX($B:$B,IFERROR(MATCH($B47-Annex!$B$9/60,$B:$B),2)))))/Annex!$B$8)/1000,IF(Data!$B$2="",0,"-"))</f>
        <v>0.67232257344647817</v>
      </c>
      <c r="L47" s="50">
        <f>IFERROR((5.670373*10^-8*(N47+273.15)^4+((Annex!$B$5+Annex!$B$6)*(N47-O47)+Annex!$B$7*(N47-INDEX(N:N,IFERROR(MATCH($B47-Annex!$B$9/60,$B:$B),2)))/(60*($B47-INDEX($B:$B,IFERROR(MATCH($B47-Annex!$B$9/60,$B:$B),2)))))/Annex!$B$8)/1000,IF(Data!$B$2="",0,"-"))</f>
        <v>0.58840753251531563</v>
      </c>
      <c r="M47" s="20">
        <v>27.486999999999998</v>
      </c>
      <c r="N47" s="20">
        <v>32.488999999999997</v>
      </c>
      <c r="O47" s="20">
        <v>34.58</v>
      </c>
      <c r="P47" s="50">
        <f>IFERROR(AVERAGE(INDEX(R:R,IFERROR(MATCH($B47-Annex!$B$4/60,$B:$B),2)):R47),IF(Data!$B$2="",0,"-"))</f>
        <v>0.1645761387546916</v>
      </c>
      <c r="Q47" s="50">
        <f>IFERROR(AVERAGE(INDEX(S:S,IFERROR(MATCH($B47-Annex!$B$4/60,$B:$B),2)):S47),IF(Data!$B$2="",0,"-"))</f>
        <v>7.4609816743407567E-2</v>
      </c>
      <c r="R47" s="50">
        <f>IFERROR((5.670373*10^-8*(T47+273.15)^4+((Annex!$B$5+Annex!$B$6)*(T47-V47)+Annex!$B$7*(T47-INDEX(T:T,IFERROR(MATCH($B47-Annex!$B$9/60,$B:$B),2)))/(60*($B47-INDEX($B:$B,IFERROR(MATCH($B47-Annex!$B$9/60,$B:$B),2)))))/Annex!$B$8)/1000,IF(Data!$B$2="",0,"-"))</f>
        <v>0.16570679980060221</v>
      </c>
      <c r="S47" s="50">
        <f>IFERROR((5.670373*10^-8*(U47+273.15)^4+((Annex!$B$5+Annex!$B$6)*(U47-V47)+Annex!$B$7*(U47-INDEX(U:U,IFERROR(MATCH($B47-Annex!$B$9/60,$B:$B),2)))/(60*($B47-INDEX($B:$B,IFERROR(MATCH($B47-Annex!$B$9/60,$B:$B),2)))))/Annex!$B$8)/1000,IF(Data!$B$2="",0,"-"))</f>
        <v>9.1299995353577287E-2</v>
      </c>
      <c r="T47" s="20">
        <v>21.568999999999999</v>
      </c>
      <c r="U47" s="20">
        <v>20.227</v>
      </c>
      <c r="V47" s="20">
        <v>28.96</v>
      </c>
      <c r="W47" s="20">
        <v>707.18899999999996</v>
      </c>
      <c r="X47" s="20">
        <v>538.04100000000005</v>
      </c>
      <c r="Y47" s="20">
        <v>356.88200000000001</v>
      </c>
      <c r="Z47" s="20">
        <v>253.184</v>
      </c>
      <c r="AA47" s="20">
        <v>180.80199999999999</v>
      </c>
      <c r="AB47" s="20">
        <v>144.23699999999999</v>
      </c>
      <c r="AC47" s="20">
        <v>166.98699999999999</v>
      </c>
      <c r="AD47" s="20">
        <v>53.448</v>
      </c>
      <c r="AE47" s="20">
        <v>32.325000000000003</v>
      </c>
      <c r="AF47" s="20">
        <v>25.577000000000002</v>
      </c>
      <c r="AG47" s="20">
        <v>24.193999999999999</v>
      </c>
      <c r="AH47" s="20">
        <v>-115.90900000000001</v>
      </c>
      <c r="AI47" s="20">
        <v>209.35499999999999</v>
      </c>
    </row>
    <row r="48" spans="1:35" x14ac:dyDescent="0.3">
      <c r="A48" s="5">
        <v>47</v>
      </c>
      <c r="B48" s="19">
        <v>4.2905000026803464</v>
      </c>
      <c r="C48" s="20">
        <v>442.19441499999999</v>
      </c>
      <c r="D48" s="20">
        <v>426.68436800000001</v>
      </c>
      <c r="E48" s="20">
        <v>768.30146500000001</v>
      </c>
      <c r="F48" s="49">
        <f>IFERROR(SUM(C48:E48),IF(Data!$B$2="",0,"-"))</f>
        <v>1637.1802480000001</v>
      </c>
      <c r="G48" s="50">
        <f>IFERROR(F48-Annex!$B$10,IF(Data!$B$2="",0,"-"))</f>
        <v>331.02224800000022</v>
      </c>
      <c r="H48" s="50">
        <f>IFERROR(-14000*(G48-INDEX(G:G,IFERROR(MATCH($B48-Annex!$B$11/60,$B:$B),2)))/(60*($B48-INDEX($B:$B,IFERROR(MATCH($B48-Annex!$B$11/60,$B:$B),2)))),IF(Data!$B$2="",0,"-"))</f>
        <v>92.357833054448164</v>
      </c>
      <c r="I48" s="50">
        <f>IFERROR(AVERAGE(INDEX(K:K,IFERROR(MATCH($B48-Annex!$B$4/60,$B:$B),2)):K48),IF(Data!$B$2="",0,"-"))</f>
        <v>0.62034903056729085</v>
      </c>
      <c r="J48" s="50">
        <f>IFERROR(AVERAGE(INDEX(L:L,IFERROR(MATCH($B48-Annex!$B$4/60,$B:$B),2)):L48),IF(Data!$B$2="",0,"-"))</f>
        <v>0.60544470788181459</v>
      </c>
      <c r="K48" s="50">
        <f>IFERROR((5.670373*10^-8*(M48+273.15)^4+((Annex!$B$5+Annex!$B$6)*(M48-O48)+Annex!$B$7*(M48-INDEX(M:M,IFERROR(MATCH($B48-Annex!$B$9/60,$B:$B),2)))/(60*($B48-INDEX($B:$B,IFERROR(MATCH($B48-Annex!$B$9/60,$B:$B),2)))))/Annex!$B$8)/1000,IF(Data!$B$2="",0,"-"))</f>
        <v>0.74702117064182971</v>
      </c>
      <c r="L48" s="50">
        <f>IFERROR((5.670373*10^-8*(N48+273.15)^4+((Annex!$B$5+Annex!$B$6)*(N48-O48)+Annex!$B$7*(N48-INDEX(N:N,IFERROR(MATCH($B48-Annex!$B$9/60,$B:$B),2)))/(60*($B48-INDEX($B:$B,IFERROR(MATCH($B48-Annex!$B$9/60,$B:$B),2)))))/Annex!$B$8)/1000,IF(Data!$B$2="",0,"-"))</f>
        <v>0.58214983113200502</v>
      </c>
      <c r="M48" s="20">
        <v>28.25</v>
      </c>
      <c r="N48" s="20">
        <v>32.707000000000001</v>
      </c>
      <c r="O48" s="20">
        <v>34.908000000000001</v>
      </c>
      <c r="P48" s="50">
        <f>IFERROR(AVERAGE(INDEX(R:R,IFERROR(MATCH($B48-Annex!$B$4/60,$B:$B),2)):R48),IF(Data!$B$2="",0,"-"))</f>
        <v>0.16344727999708658</v>
      </c>
      <c r="Q48" s="50">
        <f>IFERROR(AVERAGE(INDEX(S:S,IFERROR(MATCH($B48-Annex!$B$4/60,$B:$B),2)):S48),IF(Data!$B$2="",0,"-"))</f>
        <v>6.6598358825331952E-2</v>
      </c>
      <c r="R48" s="50">
        <f>IFERROR((5.670373*10^-8*(T48+273.15)^4+((Annex!$B$5+Annex!$B$6)*(T48-V48)+Annex!$B$7*(T48-INDEX(T:T,IFERROR(MATCH($B48-Annex!$B$9/60,$B:$B),2)))/(60*($B48-INDEX($B:$B,IFERROR(MATCH($B48-Annex!$B$9/60,$B:$B),2)))))/Annex!$B$8)/1000,IF(Data!$B$2="",0,"-"))</f>
        <v>0.13833123276048603</v>
      </c>
      <c r="S48" s="50">
        <f>IFERROR((5.670373*10^-8*(U48+273.15)^4+((Annex!$B$5+Annex!$B$6)*(U48-V48)+Annex!$B$7*(U48-INDEX(U:U,IFERROR(MATCH($B48-Annex!$B$9/60,$B:$B),2)))/(60*($B48-INDEX($B:$B,IFERROR(MATCH($B48-Annex!$B$9/60,$B:$B),2)))))/Annex!$B$8)/1000,IF(Data!$B$2="",0,"-"))</f>
        <v>9.2134031055956592E-3</v>
      </c>
      <c r="T48" s="20">
        <v>21.753</v>
      </c>
      <c r="U48" s="20">
        <v>20.355</v>
      </c>
      <c r="V48" s="20">
        <v>29.777999999999999</v>
      </c>
      <c r="W48" s="20">
        <v>749.37199999999996</v>
      </c>
      <c r="X48" s="20">
        <v>541.46400000000006</v>
      </c>
      <c r="Y48" s="20">
        <v>356.93400000000003</v>
      </c>
      <c r="Z48" s="20">
        <v>273.17899999999997</v>
      </c>
      <c r="AA48" s="20">
        <v>187.56800000000001</v>
      </c>
      <c r="AB48" s="20">
        <v>149.876</v>
      </c>
      <c r="AC48" s="20">
        <v>167.06100000000001</v>
      </c>
      <c r="AD48" s="20">
        <v>56.084000000000003</v>
      </c>
      <c r="AE48" s="20">
        <v>33.253</v>
      </c>
      <c r="AF48" s="20">
        <v>26.05</v>
      </c>
      <c r="AG48" s="20">
        <v>24.484999999999999</v>
      </c>
      <c r="AH48" s="20">
        <v>-79.807000000000002</v>
      </c>
      <c r="AI48" s="20">
        <v>172.51</v>
      </c>
    </row>
    <row r="49" spans="1:35" x14ac:dyDescent="0.3">
      <c r="A49" s="5">
        <v>48</v>
      </c>
      <c r="B49" s="19">
        <v>4.3850000097882003</v>
      </c>
      <c r="C49" s="20">
        <v>442.18853300000001</v>
      </c>
      <c r="D49" s="20">
        <v>426.65996200000001</v>
      </c>
      <c r="E49" s="20">
        <v>768.31073000000004</v>
      </c>
      <c r="F49" s="49">
        <f>IFERROR(SUM(C49:E49),IF(Data!$B$2="",0,"-"))</f>
        <v>1637.1592249999999</v>
      </c>
      <c r="G49" s="50">
        <f>IFERROR(F49-Annex!$B$10,IF(Data!$B$2="",0,"-"))</f>
        <v>331.00122499999998</v>
      </c>
      <c r="H49" s="50">
        <f>IFERROR(-14000*(G49-INDEX(G:G,IFERROR(MATCH($B49-Annex!$B$11/60,$B:$B),2)))/(60*($B49-INDEX($B:$B,IFERROR(MATCH($B49-Annex!$B$11/60,$B:$B),2)))),IF(Data!$B$2="",0,"-"))</f>
        <v>88.15407629873333</v>
      </c>
      <c r="I49" s="50">
        <f>IFERROR(AVERAGE(INDEX(K:K,IFERROR(MATCH($B49-Annex!$B$4/60,$B:$B),2)):K49),IF(Data!$B$2="",0,"-"))</f>
        <v>0.65575049122475682</v>
      </c>
      <c r="J49" s="50">
        <f>IFERROR(AVERAGE(INDEX(L:L,IFERROR(MATCH($B49-Annex!$B$4/60,$B:$B),2)):L49),IF(Data!$B$2="",0,"-"))</f>
        <v>0.59091966823525788</v>
      </c>
      <c r="K49" s="50">
        <f>IFERROR((5.670373*10^-8*(M49+273.15)^4+((Annex!$B$5+Annex!$B$6)*(M49-O49)+Annex!$B$7*(M49-INDEX(M:M,IFERROR(MATCH($B49-Annex!$B$9/60,$B:$B),2)))/(60*($B49-INDEX($B:$B,IFERROR(MATCH($B49-Annex!$B$9/60,$B:$B),2)))))/Annex!$B$8)/1000,IF(Data!$B$2="",0,"-"))</f>
        <v>0.77954018831835592</v>
      </c>
      <c r="L49" s="50">
        <f>IFERROR((5.670373*10^-8*(N49+273.15)^4+((Annex!$B$5+Annex!$B$6)*(N49-O49)+Annex!$B$7*(N49-INDEX(N:N,IFERROR(MATCH($B49-Annex!$B$9/60,$B:$B),2)))/(60*($B49-INDEX($B:$B,IFERROR(MATCH($B49-Annex!$B$9/60,$B:$B),2)))))/Annex!$B$8)/1000,IF(Data!$B$2="",0,"-"))</f>
        <v>0.5408836829277891</v>
      </c>
      <c r="M49" s="20">
        <v>28.988</v>
      </c>
      <c r="N49" s="20">
        <v>32.935000000000002</v>
      </c>
      <c r="O49" s="20">
        <v>35.819000000000003</v>
      </c>
      <c r="P49" s="50">
        <f>IFERROR(AVERAGE(INDEX(R:R,IFERROR(MATCH($B49-Annex!$B$4/60,$B:$B),2)):R49),IF(Data!$B$2="",0,"-"))</f>
        <v>0.14869148386973846</v>
      </c>
      <c r="Q49" s="50">
        <f>IFERROR(AVERAGE(INDEX(S:S,IFERROR(MATCH($B49-Annex!$B$4/60,$B:$B),2)):S49),IF(Data!$B$2="",0,"-"))</f>
        <v>5.217325845347659E-2</v>
      </c>
      <c r="R49" s="50">
        <f>IFERROR((5.670373*10^-8*(T49+273.15)^4+((Annex!$B$5+Annex!$B$6)*(T49-V49)+Annex!$B$7*(T49-INDEX(T:T,IFERROR(MATCH($B49-Annex!$B$9/60,$B:$B),2)))/(60*($B49-INDEX($B:$B,IFERROR(MATCH($B49-Annex!$B$9/60,$B:$B),2)))))/Annex!$B$8)/1000,IF(Data!$B$2="",0,"-"))</f>
        <v>0.11380683688875093</v>
      </c>
      <c r="S49" s="50">
        <f>IFERROR((5.670373*10^-8*(U49+273.15)^4+((Annex!$B$5+Annex!$B$6)*(U49-V49)+Annex!$B$7*(U49-INDEX(U:U,IFERROR(MATCH($B49-Annex!$B$9/60,$B:$B),2)))/(60*($B49-INDEX($B:$B,IFERROR(MATCH($B49-Annex!$B$9/60,$B:$B),2)))))/Annex!$B$8)/1000,IF(Data!$B$2="",0,"-"))</f>
        <v>-1.7516951689236636E-2</v>
      </c>
      <c r="T49" s="20">
        <v>21.891999999999999</v>
      </c>
      <c r="U49" s="20">
        <v>20.457999999999998</v>
      </c>
      <c r="V49" s="20">
        <v>30.152000000000001</v>
      </c>
      <c r="W49" s="20">
        <v>756.69399999999996</v>
      </c>
      <c r="X49" s="20">
        <v>529.76700000000005</v>
      </c>
      <c r="Y49" s="20">
        <v>342.56</v>
      </c>
      <c r="Z49" s="20">
        <v>243.709</v>
      </c>
      <c r="AA49" s="20">
        <v>170.79</v>
      </c>
      <c r="AB49" s="20">
        <v>134.03</v>
      </c>
      <c r="AC49" s="20">
        <v>166.61099999999999</v>
      </c>
      <c r="AD49" s="20">
        <v>58.802</v>
      </c>
      <c r="AE49" s="20">
        <v>34.118000000000002</v>
      </c>
      <c r="AF49" s="20">
        <v>26.515000000000001</v>
      </c>
      <c r="AG49" s="20">
        <v>24.805</v>
      </c>
      <c r="AH49" s="20">
        <v>11.446</v>
      </c>
      <c r="AI49" s="20">
        <v>136.13300000000001</v>
      </c>
    </row>
    <row r="50" spans="1:35" x14ac:dyDescent="0.3">
      <c r="A50" s="5">
        <v>49</v>
      </c>
      <c r="B50" s="19">
        <v>4.4793333427514881</v>
      </c>
      <c r="C50" s="20">
        <v>442.2045</v>
      </c>
      <c r="D50" s="20">
        <v>426.63471099999998</v>
      </c>
      <c r="E50" s="20">
        <v>768.27283699999998</v>
      </c>
      <c r="F50" s="49">
        <f>IFERROR(SUM(C50:E50),IF(Data!$B$2="",0,"-"))</f>
        <v>1637.112048</v>
      </c>
      <c r="G50" s="50">
        <f>IFERROR(F50-Annex!$B$10,IF(Data!$B$2="",0,"-"))</f>
        <v>330.95404800000006</v>
      </c>
      <c r="H50" s="50">
        <f>IFERROR(-14000*(G50-INDEX(G:G,IFERROR(MATCH($B50-Annex!$B$11/60,$B:$B),2)))/(60*($B50-INDEX($B:$B,IFERROR(MATCH($B50-Annex!$B$11/60,$B:$B),2)))),IF(Data!$B$2="",0,"-"))</f>
        <v>100.70025470325645</v>
      </c>
      <c r="I50" s="50">
        <f>IFERROR(AVERAGE(INDEX(K:K,IFERROR(MATCH($B50-Annex!$B$4/60,$B:$B),2)):K50),IF(Data!$B$2="",0,"-"))</f>
        <v>0.69211890960964428</v>
      </c>
      <c r="J50" s="50">
        <f>IFERROR(AVERAGE(INDEX(L:L,IFERROR(MATCH($B50-Annex!$B$4/60,$B:$B),2)):L50),IF(Data!$B$2="",0,"-"))</f>
        <v>0.5884598010455685</v>
      </c>
      <c r="K50" s="50">
        <f>IFERROR((5.670373*10^-8*(M50+273.15)^4+((Annex!$B$5+Annex!$B$6)*(M50-O50)+Annex!$B$7*(M50-INDEX(M:M,IFERROR(MATCH($B50-Annex!$B$9/60,$B:$B),2)))/(60*($B50-INDEX($B:$B,IFERROR(MATCH($B50-Annex!$B$9/60,$B:$B),2)))))/Annex!$B$8)/1000,IF(Data!$B$2="",0,"-"))</f>
        <v>0.80714485429450922</v>
      </c>
      <c r="L50" s="50">
        <f>IFERROR((5.670373*10^-8*(N50+273.15)^4+((Annex!$B$5+Annex!$B$6)*(N50-O50)+Annex!$B$7*(N50-INDEX(N:N,IFERROR(MATCH($B50-Annex!$B$9/60,$B:$B),2)))/(60*($B50-INDEX($B:$B,IFERROR(MATCH($B50-Annex!$B$9/60,$B:$B),2)))))/Annex!$B$8)/1000,IF(Data!$B$2="",0,"-"))</f>
        <v>0.56987098961979998</v>
      </c>
      <c r="M50" s="20">
        <v>29.77</v>
      </c>
      <c r="N50" s="20">
        <v>33.244999999999997</v>
      </c>
      <c r="O50" s="20">
        <v>36.43</v>
      </c>
      <c r="P50" s="50">
        <f>IFERROR(AVERAGE(INDEX(R:R,IFERROR(MATCH($B50-Annex!$B$4/60,$B:$B),2)):R50),IF(Data!$B$2="",0,"-"))</f>
        <v>0.13449845295556387</v>
      </c>
      <c r="Q50" s="50">
        <f>IFERROR(AVERAGE(INDEX(S:S,IFERROR(MATCH($B50-Annex!$B$4/60,$B:$B),2)):S50),IF(Data!$B$2="",0,"-"))</f>
        <v>4.5418339368465475E-2</v>
      </c>
      <c r="R50" s="50">
        <f>IFERROR((5.670373*10^-8*(T50+273.15)^4+((Annex!$B$5+Annex!$B$6)*(T50-V50)+Annex!$B$7*(T50-INDEX(T:T,IFERROR(MATCH($B50-Annex!$B$9/60,$B:$B),2)))/(60*($B50-INDEX($B:$B,IFERROR(MATCH($B50-Annex!$B$9/60,$B:$B),2)))))/Annex!$B$8)/1000,IF(Data!$B$2="",0,"-"))</f>
        <v>9.9252995969057109E-2</v>
      </c>
      <c r="S50" s="50">
        <f>IFERROR((5.670373*10^-8*(U50+273.15)^4+((Annex!$B$5+Annex!$B$6)*(U50-V50)+Annex!$B$7*(U50-INDEX(U:U,IFERROR(MATCH($B50-Annex!$B$9/60,$B:$B),2)))/(60*($B50-INDEX($B:$B,IFERROR(MATCH($B50-Annex!$B$9/60,$B:$B),2)))))/Annex!$B$8)/1000,IF(Data!$B$2="",0,"-"))</f>
        <v>3.1954534216518768E-2</v>
      </c>
      <c r="T50" s="20">
        <v>22.058</v>
      </c>
      <c r="U50" s="20">
        <v>20.696999999999999</v>
      </c>
      <c r="V50" s="20">
        <v>30.462</v>
      </c>
      <c r="W50" s="20">
        <v>789.49800000000005</v>
      </c>
      <c r="X50" s="20">
        <v>563.255</v>
      </c>
      <c r="Y50" s="20">
        <v>329.69499999999999</v>
      </c>
      <c r="Z50" s="20">
        <v>255.56299999999999</v>
      </c>
      <c r="AA50" s="20">
        <v>176.84800000000001</v>
      </c>
      <c r="AB50" s="20">
        <v>150.565</v>
      </c>
      <c r="AC50" s="20">
        <v>167.38399999999999</v>
      </c>
      <c r="AD50" s="20">
        <v>61.682000000000002</v>
      </c>
      <c r="AE50" s="20">
        <v>35.045000000000002</v>
      </c>
      <c r="AF50" s="20">
        <v>26.933</v>
      </c>
      <c r="AG50" s="20">
        <v>25.114000000000001</v>
      </c>
      <c r="AH50" s="20">
        <v>16.099</v>
      </c>
      <c r="AI50" s="20">
        <v>131.02199999999999</v>
      </c>
    </row>
    <row r="51" spans="1:35" x14ac:dyDescent="0.3">
      <c r="A51" s="5">
        <v>50</v>
      </c>
      <c r="B51" s="19">
        <v>4.5785000058822334</v>
      </c>
      <c r="C51" s="20">
        <v>442.23561000000001</v>
      </c>
      <c r="D51" s="20">
        <v>426.63723700000003</v>
      </c>
      <c r="E51" s="20">
        <v>768.27536399999997</v>
      </c>
      <c r="F51" s="49">
        <f>IFERROR(SUM(C51:E51),IF(Data!$B$2="",0,"-"))</f>
        <v>1637.1482110000002</v>
      </c>
      <c r="G51" s="50">
        <f>IFERROR(F51-Annex!$B$10,IF(Data!$B$2="",0,"-"))</f>
        <v>330.99021100000027</v>
      </c>
      <c r="H51" s="50">
        <f>IFERROR(-14000*(G51-INDEX(G:G,IFERROR(MATCH($B51-Annex!$B$11/60,$B:$B),2)))/(60*($B51-INDEX($B:$B,IFERROR(MATCH($B51-Annex!$B$11/60,$B:$B),2)))),IF(Data!$B$2="",0,"-"))</f>
        <v>83.756463184635948</v>
      </c>
      <c r="I51" s="50">
        <f>IFERROR(AVERAGE(INDEX(K:K,IFERROR(MATCH($B51-Annex!$B$4/60,$B:$B),2)):K51),IF(Data!$B$2="",0,"-"))</f>
        <v>0.72864437902716439</v>
      </c>
      <c r="J51" s="50">
        <f>IFERROR(AVERAGE(INDEX(L:L,IFERROR(MATCH($B51-Annex!$B$4/60,$B:$B),2)):L51),IF(Data!$B$2="",0,"-"))</f>
        <v>0.57755104569893156</v>
      </c>
      <c r="K51" s="50">
        <f>IFERROR((5.670373*10^-8*(M51+273.15)^4+((Annex!$B$5+Annex!$B$6)*(M51-O51)+Annex!$B$7*(M51-INDEX(M:M,IFERROR(MATCH($B51-Annex!$B$9/60,$B:$B),2)))/(60*($B51-INDEX($B:$B,IFERROR(MATCH($B51-Annex!$B$9/60,$B:$B),2)))))/Annex!$B$8)/1000,IF(Data!$B$2="",0,"-"))</f>
        <v>0.8436535310662453</v>
      </c>
      <c r="L51" s="50">
        <f>IFERROR((5.670373*10^-8*(N51+273.15)^4+((Annex!$B$5+Annex!$B$6)*(N51-O51)+Annex!$B$7*(N51-INDEX(N:N,IFERROR(MATCH($B51-Annex!$B$9/60,$B:$B),2)))/(60*($B51-INDEX($B:$B,IFERROR(MATCH($B51-Annex!$B$9/60,$B:$B),2)))))/Annex!$B$8)/1000,IF(Data!$B$2="",0,"-"))</f>
        <v>0.53864491678879434</v>
      </c>
      <c r="M51" s="20">
        <v>30.632999999999999</v>
      </c>
      <c r="N51" s="20">
        <v>33.506999999999998</v>
      </c>
      <c r="O51" s="20">
        <v>37.444000000000003</v>
      </c>
      <c r="P51" s="50">
        <f>IFERROR(AVERAGE(INDEX(R:R,IFERROR(MATCH($B51-Annex!$B$4/60,$B:$B),2)):R51),IF(Data!$B$2="",0,"-"))</f>
        <v>0.1223132695098935</v>
      </c>
      <c r="Q51" s="50">
        <f>IFERROR(AVERAGE(INDEX(S:S,IFERROR(MATCH($B51-Annex!$B$4/60,$B:$B),2)):S51),IF(Data!$B$2="",0,"-"))</f>
        <v>3.1089356884756423E-2</v>
      </c>
      <c r="R51" s="50">
        <f>IFERROR((5.670373*10^-8*(T51+273.15)^4+((Annex!$B$5+Annex!$B$6)*(T51-V51)+Annex!$B$7*(T51-INDEX(T:T,IFERROR(MATCH($B51-Annex!$B$9/60,$B:$B),2)))/(60*($B51-INDEX($B:$B,IFERROR(MATCH($B51-Annex!$B$9/60,$B:$B),2)))))/Annex!$B$8)/1000,IF(Data!$B$2="",0,"-"))</f>
        <v>9.0340331947276295E-2</v>
      </c>
      <c r="S51" s="50">
        <f>IFERROR((5.670373*10^-8*(U51+273.15)^4+((Annex!$B$5+Annex!$B$6)*(U51-V51)+Annex!$B$7*(U51-INDEX(U:U,IFERROR(MATCH($B51-Annex!$B$9/60,$B:$B),2)))/(60*($B51-INDEX($B:$B,IFERROR(MATCH($B51-Annex!$B$9/60,$B:$B),2)))))/Annex!$B$8)/1000,IF(Data!$B$2="",0,"-"))</f>
        <v>1.112630497268691E-2</v>
      </c>
      <c r="T51" s="20">
        <v>22.23</v>
      </c>
      <c r="U51" s="20">
        <v>20.815000000000001</v>
      </c>
      <c r="V51" s="20">
        <v>31.015000000000001</v>
      </c>
      <c r="W51" s="20">
        <v>780.40700000000004</v>
      </c>
      <c r="X51" s="20">
        <v>561.70600000000002</v>
      </c>
      <c r="Y51" s="20">
        <v>356.12700000000001</v>
      </c>
      <c r="Z51" s="20">
        <v>251.57</v>
      </c>
      <c r="AA51" s="20">
        <v>193.65100000000001</v>
      </c>
      <c r="AB51" s="20">
        <v>153.49</v>
      </c>
      <c r="AC51" s="20">
        <v>163.52600000000001</v>
      </c>
      <c r="AD51" s="20">
        <v>65.057000000000002</v>
      </c>
      <c r="AE51" s="20">
        <v>35.988</v>
      </c>
      <c r="AF51" s="20">
        <v>27.341000000000001</v>
      </c>
      <c r="AG51" s="20">
        <v>25.413</v>
      </c>
      <c r="AH51" s="20">
        <v>-18.210999999999999</v>
      </c>
      <c r="AI51" s="20">
        <v>151.06800000000001</v>
      </c>
    </row>
    <row r="52" spans="1:35" x14ac:dyDescent="0.3">
      <c r="A52" s="5">
        <v>51</v>
      </c>
      <c r="B52" s="19">
        <v>4.6726666751783341</v>
      </c>
      <c r="C52" s="20">
        <v>442.19778400000001</v>
      </c>
      <c r="D52" s="20">
        <v>426.62714199999999</v>
      </c>
      <c r="E52" s="20">
        <v>768.19958899999995</v>
      </c>
      <c r="F52" s="49">
        <f>IFERROR(SUM(C52:E52),IF(Data!$B$2="",0,"-"))</f>
        <v>1637.0245150000001</v>
      </c>
      <c r="G52" s="50">
        <f>IFERROR(F52-Annex!$B$10,IF(Data!$B$2="",0,"-"))</f>
        <v>330.86651500000016</v>
      </c>
      <c r="H52" s="50">
        <f>IFERROR(-14000*(G52-INDEX(G:G,IFERROR(MATCH($B52-Annex!$B$11/60,$B:$B),2)))/(60*($B52-INDEX($B:$B,IFERROR(MATCH($B52-Annex!$B$11/60,$B:$B),2)))),IF(Data!$B$2="",0,"-"))</f>
        <v>122.9419116993232</v>
      </c>
      <c r="I52" s="50">
        <f>IFERROR(AVERAGE(INDEX(K:K,IFERROR(MATCH($B52-Annex!$B$4/60,$B:$B),2)):K52),IF(Data!$B$2="",0,"-"))</f>
        <v>0.764780285692088</v>
      </c>
      <c r="J52" s="50">
        <f>IFERROR(AVERAGE(INDEX(L:L,IFERROR(MATCH($B52-Annex!$B$4/60,$B:$B),2)):L52),IF(Data!$B$2="",0,"-"))</f>
        <v>0.55471519980534967</v>
      </c>
      <c r="K52" s="50">
        <f>IFERROR((5.670373*10^-8*(M52+273.15)^4+((Annex!$B$5+Annex!$B$6)*(M52-O52)+Annex!$B$7*(M52-INDEX(M:M,IFERROR(MATCH($B52-Annex!$B$9/60,$B:$B),2)))/(60*($B52-INDEX($B:$B,IFERROR(MATCH($B52-Annex!$B$9/60,$B:$B),2)))))/Annex!$B$8)/1000,IF(Data!$B$2="",0,"-"))</f>
        <v>0.85926274888948095</v>
      </c>
      <c r="L52" s="50">
        <f>IFERROR((5.670373*10^-8*(N52+273.15)^4+((Annex!$B$5+Annex!$B$6)*(N52-O52)+Annex!$B$7*(N52-INDEX(N:N,IFERROR(MATCH($B52-Annex!$B$9/60,$B:$B),2)))/(60*($B52-INDEX($B:$B,IFERROR(MATCH($B52-Annex!$B$9/60,$B:$B),2)))))/Annex!$B$8)/1000,IF(Data!$B$2="",0,"-"))</f>
        <v>0.45837576806161684</v>
      </c>
      <c r="M52" s="20">
        <v>31.561</v>
      </c>
      <c r="N52" s="20">
        <v>33.835000000000001</v>
      </c>
      <c r="O52" s="20">
        <v>39.386000000000003</v>
      </c>
      <c r="P52" s="50">
        <f>IFERROR(AVERAGE(INDEX(R:R,IFERROR(MATCH($B52-Annex!$B$4/60,$B:$B),2)):R52),IF(Data!$B$2="",0,"-"))</f>
        <v>0.11291500526457483</v>
      </c>
      <c r="Q52" s="50">
        <f>IFERROR(AVERAGE(INDEX(S:S,IFERROR(MATCH($B52-Annex!$B$4/60,$B:$B),2)):S52),IF(Data!$B$2="",0,"-"))</f>
        <v>1.5367192329018588E-2</v>
      </c>
      <c r="R52" s="50">
        <f>IFERROR((5.670373*10^-8*(T52+273.15)^4+((Annex!$B$5+Annex!$B$6)*(T52-V52)+Annex!$B$7*(T52-INDEX(T:T,IFERROR(MATCH($B52-Annex!$B$9/60,$B:$B),2)))/(60*($B52-INDEX($B:$B,IFERROR(MATCH($B52-Annex!$B$9/60,$B:$B),2)))))/Annex!$B$8)/1000,IF(Data!$B$2="",0,"-"))</f>
        <v>5.0034738428022425E-2</v>
      </c>
      <c r="S52" s="50">
        <f>IFERROR((5.670373*10^-8*(U52+273.15)^4+((Annex!$B$5+Annex!$B$6)*(U52-V52)+Annex!$B$7*(U52-INDEX(U:U,IFERROR(MATCH($B52-Annex!$B$9/60,$B:$B),2)))/(60*($B52-INDEX($B:$B,IFERROR(MATCH($B52-Annex!$B$9/60,$B:$B),2)))))/Annex!$B$8)/1000,IF(Data!$B$2="",0,"-"))</f>
        <v>-7.0456501047052311E-2</v>
      </c>
      <c r="T52" s="20">
        <v>22.375</v>
      </c>
      <c r="U52" s="20">
        <v>20.943999999999999</v>
      </c>
      <c r="V52" s="20">
        <v>31.725000000000001</v>
      </c>
      <c r="W52" s="20">
        <v>785.24300000000005</v>
      </c>
      <c r="X52" s="20">
        <v>560.75599999999997</v>
      </c>
      <c r="Y52" s="20">
        <v>343.13099999999997</v>
      </c>
      <c r="Z52" s="20">
        <v>238.733</v>
      </c>
      <c r="AA52" s="20">
        <v>184.02799999999999</v>
      </c>
      <c r="AB52" s="20">
        <v>149.09100000000001</v>
      </c>
      <c r="AC52" s="20">
        <v>164.06</v>
      </c>
      <c r="AD52" s="20">
        <v>68.655000000000001</v>
      </c>
      <c r="AE52" s="20">
        <v>37.085000000000001</v>
      </c>
      <c r="AF52" s="20">
        <v>27.832000000000001</v>
      </c>
      <c r="AG52" s="20">
        <v>25.759</v>
      </c>
      <c r="AH52" s="20">
        <v>31.67</v>
      </c>
      <c r="AI52" s="20">
        <v>73.085999999999999</v>
      </c>
    </row>
    <row r="53" spans="1:35" x14ac:dyDescent="0.3">
      <c r="A53" s="5">
        <v>52</v>
      </c>
      <c r="B53" s="19">
        <v>4.7670000081416219</v>
      </c>
      <c r="C53" s="20">
        <v>442.130517</v>
      </c>
      <c r="D53" s="20">
        <v>426.59684900000002</v>
      </c>
      <c r="E53" s="20">
        <v>768.12633100000005</v>
      </c>
      <c r="F53" s="49">
        <f>IFERROR(SUM(C53:E53),IF(Data!$B$2="",0,"-"))</f>
        <v>1636.853697</v>
      </c>
      <c r="G53" s="50">
        <f>IFERROR(F53-Annex!$B$10,IF(Data!$B$2="",0,"-"))</f>
        <v>330.69569700000011</v>
      </c>
      <c r="H53" s="50">
        <f>IFERROR(-14000*(G53-INDEX(G:G,IFERROR(MATCH($B53-Annex!$B$11/60,$B:$B),2)))/(60*($B53-INDEX($B:$B,IFERROR(MATCH($B53-Annex!$B$11/60,$B:$B),2)))),IF(Data!$B$2="",0,"-"))</f>
        <v>130.45055622586807</v>
      </c>
      <c r="I53" s="50">
        <f>IFERROR(AVERAGE(INDEX(K:K,IFERROR(MATCH($B53-Annex!$B$4/60,$B:$B),2)):K53),IF(Data!$B$2="",0,"-"))</f>
        <v>0.80643130041236144</v>
      </c>
      <c r="J53" s="50">
        <f>IFERROR(AVERAGE(INDEX(L:L,IFERROR(MATCH($B53-Annex!$B$4/60,$B:$B),2)):L53),IF(Data!$B$2="",0,"-"))</f>
        <v>0.53335525123387006</v>
      </c>
      <c r="K53" s="50">
        <f>IFERROR((5.670373*10^-8*(M53+273.15)^4+((Annex!$B$5+Annex!$B$6)*(M53-O53)+Annex!$B$7*(M53-INDEX(M:M,IFERROR(MATCH($B53-Annex!$B$9/60,$B:$B),2)))/(60*($B53-INDEX($B:$B,IFERROR(MATCH($B53-Annex!$B$9/60,$B:$B),2)))))/Annex!$B$8)/1000,IF(Data!$B$2="",0,"-"))</f>
        <v>0.93607403622963015</v>
      </c>
      <c r="L53" s="50">
        <f>IFERROR((5.670373*10^-8*(N53+273.15)^4+((Annex!$B$5+Annex!$B$6)*(N53-O53)+Annex!$B$7*(N53-INDEX(N:N,IFERROR(MATCH($B53-Annex!$B$9/60,$B:$B),2)))/(60*($B53-INDEX($B:$B,IFERROR(MATCH($B53-Annex!$B$9/60,$B:$B),2)))))/Annex!$B$8)/1000,IF(Data!$B$2="",0,"-"))</f>
        <v>0.45515403759176931</v>
      </c>
      <c r="M53" s="20">
        <v>32.517000000000003</v>
      </c>
      <c r="N53" s="20">
        <v>34.136000000000003</v>
      </c>
      <c r="O53" s="20">
        <v>40.222999999999999</v>
      </c>
      <c r="P53" s="50">
        <f>IFERROR(AVERAGE(INDEX(R:R,IFERROR(MATCH($B53-Annex!$B$4/60,$B:$B),2)):R53),IF(Data!$B$2="",0,"-"))</f>
        <v>0.10513570011637122</v>
      </c>
      <c r="Q53" s="50">
        <f>IFERROR(AVERAGE(INDEX(S:S,IFERROR(MATCH($B53-Annex!$B$4/60,$B:$B),2)):S53),IF(Data!$B$2="",0,"-"))</f>
        <v>1.4216161272933797E-3</v>
      </c>
      <c r="R53" s="50">
        <f>IFERROR((5.670373*10^-8*(T53+273.15)^4+((Annex!$B$5+Annex!$B$6)*(T53-V53)+Annex!$B$7*(T53-INDEX(T:T,IFERROR(MATCH($B53-Annex!$B$9/60,$B:$B),2)))/(60*($B53-INDEX($B:$B,IFERROR(MATCH($B53-Annex!$B$9/60,$B:$B),2)))))/Annex!$B$8)/1000,IF(Data!$B$2="",0,"-"))</f>
        <v>7.8476965020403605E-2</v>
      </c>
      <c r="S53" s="50">
        <f>IFERROR((5.670373*10^-8*(U53+273.15)^4+((Annex!$B$5+Annex!$B$6)*(U53-V53)+Annex!$B$7*(U53-INDEX(U:U,IFERROR(MATCH($B53-Annex!$B$9/60,$B:$B),2)))/(60*($B53-INDEX($B:$B,IFERROR(MATCH($B53-Annex!$B$9/60,$B:$B),2)))))/Annex!$B$8)/1000,IF(Data!$B$2="",0,"-"))</f>
        <v>-4.566947202103603E-2</v>
      </c>
      <c r="T53" s="20">
        <v>22.603999999999999</v>
      </c>
      <c r="U53" s="20">
        <v>21.12</v>
      </c>
      <c r="V53" s="20">
        <v>32.008000000000003</v>
      </c>
      <c r="W53" s="20">
        <v>812.87800000000004</v>
      </c>
      <c r="X53" s="20">
        <v>576.89800000000002</v>
      </c>
      <c r="Y53" s="20">
        <v>377.81599999999997</v>
      </c>
      <c r="Z53" s="20">
        <v>265.21300000000002</v>
      </c>
      <c r="AA53" s="20">
        <v>186.52799999999999</v>
      </c>
      <c r="AB53" s="20">
        <v>145.52500000000001</v>
      </c>
      <c r="AC53" s="20">
        <v>170.845</v>
      </c>
      <c r="AD53" s="20">
        <v>72.742000000000004</v>
      </c>
      <c r="AE53" s="20">
        <v>38.246000000000002</v>
      </c>
      <c r="AF53" s="20">
        <v>28.297000000000001</v>
      </c>
      <c r="AG53" s="20">
        <v>26.114000000000001</v>
      </c>
      <c r="AH53" s="20">
        <v>86.293000000000006</v>
      </c>
      <c r="AI53" s="20">
        <v>80.587999999999994</v>
      </c>
    </row>
    <row r="54" spans="1:35" x14ac:dyDescent="0.3">
      <c r="A54" s="5">
        <v>53</v>
      </c>
      <c r="B54" s="19">
        <v>4.8606666759587824</v>
      </c>
      <c r="C54" s="20">
        <v>442.04477000000003</v>
      </c>
      <c r="D54" s="20">
        <v>426.61872899999997</v>
      </c>
      <c r="E54" s="20">
        <v>768.16758700000003</v>
      </c>
      <c r="F54" s="49">
        <f>IFERROR(SUM(C54:E54),IF(Data!$B$2="",0,"-"))</f>
        <v>1636.8310860000001</v>
      </c>
      <c r="G54" s="50">
        <f>IFERROR(F54-Annex!$B$10,IF(Data!$B$2="",0,"-"))</f>
        <v>330.67308600000024</v>
      </c>
      <c r="H54" s="50">
        <f>IFERROR(-14000*(G54-INDEX(G:G,IFERROR(MATCH($B54-Annex!$B$11/60,$B:$B),2)))/(60*($B54-INDEX($B:$B,IFERROR(MATCH($B54-Annex!$B$11/60,$B:$B),2)))),IF(Data!$B$2="",0,"-"))</f>
        <v>139.28195415930443</v>
      </c>
      <c r="I54" s="50">
        <f>IFERROR(AVERAGE(INDEX(K:K,IFERROR(MATCH($B54-Annex!$B$4/60,$B:$B),2)):K54),IF(Data!$B$2="",0,"-"))</f>
        <v>0.84472033510679778</v>
      </c>
      <c r="J54" s="50">
        <f>IFERROR(AVERAGE(INDEX(L:L,IFERROR(MATCH($B54-Annex!$B$4/60,$B:$B),2)):L54),IF(Data!$B$2="",0,"-"))</f>
        <v>0.50110740532367526</v>
      </c>
      <c r="K54" s="50">
        <f>IFERROR((5.670373*10^-8*(M54+273.15)^4+((Annex!$B$5+Annex!$B$6)*(M54-O54)+Annex!$B$7*(M54-INDEX(M:M,IFERROR(MATCH($B54-Annex!$B$9/60,$B:$B),2)))/(60*($B54-INDEX($B:$B,IFERROR(MATCH($B54-Annex!$B$9/60,$B:$B),2)))))/Annex!$B$8)/1000,IF(Data!$B$2="",0,"-"))</f>
        <v>0.940345816307532</v>
      </c>
      <c r="L54" s="50">
        <f>IFERROR((5.670373*10^-8*(N54+273.15)^4+((Annex!$B$5+Annex!$B$6)*(N54-O54)+Annex!$B$7*(N54-INDEX(N:N,IFERROR(MATCH($B54-Annex!$B$9/60,$B:$B),2)))/(60*($B54-INDEX($B:$B,IFERROR(MATCH($B54-Annex!$B$9/60,$B:$B),2)))))/Annex!$B$8)/1000,IF(Data!$B$2="",0,"-"))</f>
        <v>0.36267261114395211</v>
      </c>
      <c r="M54" s="20">
        <v>33.524999999999999</v>
      </c>
      <c r="N54" s="20">
        <v>34.435000000000002</v>
      </c>
      <c r="O54" s="20">
        <v>41.975000000000001</v>
      </c>
      <c r="P54" s="50">
        <f>IFERROR(AVERAGE(INDEX(R:R,IFERROR(MATCH($B54-Annex!$B$4/60,$B:$B),2)):R54),IF(Data!$B$2="",0,"-"))</f>
        <v>9.0049730657047994E-2</v>
      </c>
      <c r="Q54" s="50">
        <f>IFERROR(AVERAGE(INDEX(S:S,IFERROR(MATCH($B54-Annex!$B$4/60,$B:$B),2)):S54),IF(Data!$B$2="",0,"-"))</f>
        <v>-1.9570036740809087E-2</v>
      </c>
      <c r="R54" s="50">
        <f>IFERROR((5.670373*10^-8*(T54+273.15)^4+((Annex!$B$5+Annex!$B$6)*(T54-V54)+Annex!$B$7*(T54-INDEX(T:T,IFERROR(MATCH($B54-Annex!$B$9/60,$B:$B),2)))/(60*($B54-INDEX($B:$B,IFERROR(MATCH($B54-Annex!$B$9/60,$B:$B),2)))))/Annex!$B$8)/1000,IF(Data!$B$2="",0,"-"))</f>
        <v>6.0105013585339463E-2</v>
      </c>
      <c r="S54" s="50">
        <f>IFERROR((5.670373*10^-8*(U54+273.15)^4+((Annex!$B$5+Annex!$B$6)*(U54-V54)+Annex!$B$7*(U54-INDEX(U:U,IFERROR(MATCH($B54-Annex!$B$9/60,$B:$B),2)))/(60*($B54-INDEX($B:$B,IFERROR(MATCH($B54-Annex!$B$9/60,$B:$B),2)))))/Annex!$B$8)/1000,IF(Data!$B$2="",0,"-"))</f>
        <v>-5.5641574723139971E-2</v>
      </c>
      <c r="T54" s="20">
        <v>22.794</v>
      </c>
      <c r="U54" s="20">
        <v>21.312000000000001</v>
      </c>
      <c r="V54" s="20">
        <v>32.924999999999997</v>
      </c>
      <c r="W54" s="20">
        <v>804.05799999999999</v>
      </c>
      <c r="X54" s="20">
        <v>556.12300000000005</v>
      </c>
      <c r="Y54" s="20">
        <v>342.85</v>
      </c>
      <c r="Z54" s="20">
        <v>242.846</v>
      </c>
      <c r="AA54" s="20">
        <v>181.779</v>
      </c>
      <c r="AB54" s="20">
        <v>138.892</v>
      </c>
      <c r="AC54" s="20">
        <v>170.87100000000001</v>
      </c>
      <c r="AD54" s="20">
        <v>77.088999999999999</v>
      </c>
      <c r="AE54" s="20">
        <v>39.692</v>
      </c>
      <c r="AF54" s="20">
        <v>28.777999999999999</v>
      </c>
      <c r="AG54" s="20">
        <v>26.521999999999998</v>
      </c>
      <c r="AH54" s="20">
        <v>25.14</v>
      </c>
      <c r="AI54" s="20">
        <v>158.24100000000001</v>
      </c>
    </row>
    <row r="55" spans="1:35" x14ac:dyDescent="0.3">
      <c r="A55" s="5">
        <v>54</v>
      </c>
      <c r="B55" s="19">
        <v>4.9546666711103171</v>
      </c>
      <c r="C55" s="20">
        <v>442.07587999999998</v>
      </c>
      <c r="D55" s="20">
        <v>426.58674400000001</v>
      </c>
      <c r="E55" s="20">
        <v>768.10360300000002</v>
      </c>
      <c r="F55" s="49">
        <f>IFERROR(SUM(C55:E55),IF(Data!$B$2="",0,"-"))</f>
        <v>1636.7662270000001</v>
      </c>
      <c r="G55" s="50">
        <f>IFERROR(F55-Annex!$B$10,IF(Data!$B$2="",0,"-"))</f>
        <v>330.60822700000017</v>
      </c>
      <c r="H55" s="50">
        <f>IFERROR(-14000*(G55-INDEX(G:G,IFERROR(MATCH($B55-Annex!$B$11/60,$B:$B),2)))/(60*($B55-INDEX($B:$B,IFERROR(MATCH($B55-Annex!$B$11/60,$B:$B),2)))),IF(Data!$B$2="",0,"-"))</f>
        <v>127.84802672536357</v>
      </c>
      <c r="I55" s="50">
        <f>IFERROR(AVERAGE(INDEX(K:K,IFERROR(MATCH($B55-Annex!$B$4/60,$B:$B),2)):K55),IF(Data!$B$2="",0,"-"))</f>
        <v>0.87605734275986935</v>
      </c>
      <c r="J55" s="50">
        <f>IFERROR(AVERAGE(INDEX(L:L,IFERROR(MATCH($B55-Annex!$B$4/60,$B:$B),2)):L55),IF(Data!$B$2="",0,"-"))</f>
        <v>0.45912042484287519</v>
      </c>
      <c r="K55" s="50">
        <f>IFERROR((5.670373*10^-8*(M55+273.15)^4+((Annex!$B$5+Annex!$B$6)*(M55-O55)+Annex!$B$7*(M55-INDEX(M:M,IFERROR(MATCH($B55-Annex!$B$9/60,$B:$B),2)))/(60*($B55-INDEX($B:$B,IFERROR(MATCH($B55-Annex!$B$9/60,$B:$B),2)))))/Annex!$B$8)/1000,IF(Data!$B$2="",0,"-"))</f>
        <v>0.96638022421333269</v>
      </c>
      <c r="L55" s="50">
        <f>IFERROR((5.670373*10^-8*(N55+273.15)^4+((Annex!$B$5+Annex!$B$6)*(N55-O55)+Annex!$B$7*(N55-INDEX(N:N,IFERROR(MATCH($B55-Annex!$B$9/60,$B:$B),2)))/(60*($B55-INDEX($B:$B,IFERROR(MATCH($B55-Annex!$B$9/60,$B:$B),2)))))/Annex!$B$8)/1000,IF(Data!$B$2="",0,"-"))</f>
        <v>0.28824096776640479</v>
      </c>
      <c r="M55" s="20">
        <v>34.707999999999998</v>
      </c>
      <c r="N55" s="20">
        <v>34.853000000000002</v>
      </c>
      <c r="O55" s="20">
        <v>44.744</v>
      </c>
      <c r="P55" s="50">
        <f>IFERROR(AVERAGE(INDEX(R:R,IFERROR(MATCH($B55-Annex!$B$4/60,$B:$B),2)):R55),IF(Data!$B$2="",0,"-"))</f>
        <v>8.5050245996419527E-2</v>
      </c>
      <c r="Q55" s="50">
        <f>IFERROR(AVERAGE(INDEX(S:S,IFERROR(MATCH($B55-Annex!$B$4/60,$B:$B),2)):S55),IF(Data!$B$2="",0,"-"))</f>
        <v>-2.449738513109281E-2</v>
      </c>
      <c r="R55" s="50">
        <f>IFERROR((5.670373*10^-8*(T55+273.15)^4+((Annex!$B$5+Annex!$B$6)*(T55-V55)+Annex!$B$7*(T55-INDEX(T:T,IFERROR(MATCH($B55-Annex!$B$9/60,$B:$B),2)))/(60*($B55-INDEX($B:$B,IFERROR(MATCH($B55-Annex!$B$9/60,$B:$B),2)))))/Annex!$B$8)/1000,IF(Data!$B$2="",0,"-"))</f>
        <v>0.10333484013608682</v>
      </c>
      <c r="S55" s="50">
        <f>IFERROR((5.670373*10^-8*(U55+273.15)^4+((Annex!$B$5+Annex!$B$6)*(U55-V55)+Annex!$B$7*(U55-INDEX(U:U,IFERROR(MATCH($B55-Annex!$B$9/60,$B:$B),2)))/(60*($B55-INDEX($B:$B,IFERROR(MATCH($B55-Annex!$B$9/60,$B:$B),2)))))/Annex!$B$8)/1000,IF(Data!$B$2="",0,"-"))</f>
        <v>-2.5278035626390419E-2</v>
      </c>
      <c r="T55" s="20">
        <v>23.085000000000001</v>
      </c>
      <c r="U55" s="20">
        <v>21.532</v>
      </c>
      <c r="V55" s="20">
        <v>32.997999999999998</v>
      </c>
      <c r="W55" s="20">
        <v>840.97900000000004</v>
      </c>
      <c r="X55" s="20">
        <v>580.22699999999998</v>
      </c>
      <c r="Y55" s="20">
        <v>344.59100000000001</v>
      </c>
      <c r="Z55" s="20">
        <v>238.84299999999999</v>
      </c>
      <c r="AA55" s="20">
        <v>188.58199999999999</v>
      </c>
      <c r="AB55" s="20">
        <v>145.387</v>
      </c>
      <c r="AC55" s="20">
        <v>168.55199999999999</v>
      </c>
      <c r="AD55" s="20">
        <v>81.445999999999998</v>
      </c>
      <c r="AE55" s="20">
        <v>41.112000000000002</v>
      </c>
      <c r="AF55" s="20">
        <v>29.433</v>
      </c>
      <c r="AG55" s="20">
        <v>26.85</v>
      </c>
      <c r="AH55" s="20">
        <v>83.641999999999996</v>
      </c>
      <c r="AI55" s="20">
        <v>84.102999999999994</v>
      </c>
    </row>
    <row r="56" spans="1:35" x14ac:dyDescent="0.3">
      <c r="A56" s="5">
        <v>55</v>
      </c>
      <c r="B56" s="19">
        <v>5.0490000040736049</v>
      </c>
      <c r="C56" s="20">
        <v>442.08176200000003</v>
      </c>
      <c r="D56" s="20">
        <v>426.582537</v>
      </c>
      <c r="E56" s="20">
        <v>768.047192</v>
      </c>
      <c r="F56" s="49">
        <f>IFERROR(SUM(C56:E56),IF(Data!$B$2="",0,"-"))</f>
        <v>1636.711491</v>
      </c>
      <c r="G56" s="50">
        <f>IFERROR(F56-Annex!$B$10,IF(Data!$B$2="",0,"-"))</f>
        <v>330.55349100000012</v>
      </c>
      <c r="H56" s="50">
        <f>IFERROR(-14000*(G56-INDEX(G:G,IFERROR(MATCH($B56-Annex!$B$11/60,$B:$B),2)))/(60*($B56-INDEX($B:$B,IFERROR(MATCH($B56-Annex!$B$11/60,$B:$B),2)))),IF(Data!$B$2="",0,"-"))</f>
        <v>159.15728167946219</v>
      </c>
      <c r="I56" s="50">
        <f>IFERROR(AVERAGE(INDEX(K:K,IFERROR(MATCH($B56-Annex!$B$4/60,$B:$B),2)):K56),IF(Data!$B$2="",0,"-"))</f>
        <v>0.90593781201710744</v>
      </c>
      <c r="J56" s="50">
        <f>IFERROR(AVERAGE(INDEX(L:L,IFERROR(MATCH($B56-Annex!$B$4/60,$B:$B),2)):L56),IF(Data!$B$2="",0,"-"))</f>
        <v>0.40715521375959984</v>
      </c>
      <c r="K56" s="50">
        <f>IFERROR((5.670373*10^-8*(M56+273.15)^4+((Annex!$B$5+Annex!$B$6)*(M56-O56)+Annex!$B$7*(M56-INDEX(M:M,IFERROR(MATCH($B56-Annex!$B$9/60,$B:$B),2)))/(60*($B56-INDEX($B:$B,IFERROR(MATCH($B56-Annex!$B$9/60,$B:$B),2)))))/Annex!$B$8)/1000,IF(Data!$B$2="",0,"-"))</f>
        <v>0.98870347311902262</v>
      </c>
      <c r="L56" s="50">
        <f>IFERROR((5.670373*10^-8*(N56+273.15)^4+((Annex!$B$5+Annex!$B$6)*(N56-O56)+Annex!$B$7*(N56-INDEX(N:N,IFERROR(MATCH($B56-Annex!$B$9/60,$B:$B),2)))/(60*($B56-INDEX($B:$B,IFERROR(MATCH($B56-Annex!$B$9/60,$B:$B),2)))))/Annex!$B$8)/1000,IF(Data!$B$2="",0,"-"))</f>
        <v>0.17712720534486176</v>
      </c>
      <c r="M56" s="20">
        <v>35.988</v>
      </c>
      <c r="N56" s="20">
        <v>35.250999999999998</v>
      </c>
      <c r="O56" s="20">
        <v>47.960999999999999</v>
      </c>
      <c r="P56" s="50">
        <f>IFERROR(AVERAGE(INDEX(R:R,IFERROR(MATCH($B56-Annex!$B$4/60,$B:$B),2)):R56),IF(Data!$B$2="",0,"-"))</f>
        <v>7.7547298018946068E-2</v>
      </c>
      <c r="Q56" s="50">
        <f>IFERROR(AVERAGE(INDEX(S:S,IFERROR(MATCH($B56-Annex!$B$4/60,$B:$B),2)):S56),IF(Data!$B$2="",0,"-"))</f>
        <v>-3.2935982725662248E-2</v>
      </c>
      <c r="R56" s="50">
        <f>IFERROR((5.670373*10^-8*(T56+273.15)^4+((Annex!$B$5+Annex!$B$6)*(T56-V56)+Annex!$B$7*(T56-INDEX(T:T,IFERROR(MATCH($B56-Annex!$B$9/60,$B:$B),2)))/(60*($B56-INDEX($B:$B,IFERROR(MATCH($B56-Annex!$B$9/60,$B:$B),2)))))/Annex!$B$8)/1000,IF(Data!$B$2="",0,"-"))</f>
        <v>6.12862010464367E-2</v>
      </c>
      <c r="S56" s="50">
        <f>IFERROR((5.670373*10^-8*(U56+273.15)^4+((Annex!$B$5+Annex!$B$6)*(U56-V56)+Annex!$B$7*(U56-INDEX(U:U,IFERROR(MATCH($B56-Annex!$B$9/60,$B:$B),2)))/(60*($B56-INDEX($B:$B,IFERROR(MATCH($B56-Annex!$B$9/60,$B:$B),2)))))/Annex!$B$8)/1000,IF(Data!$B$2="",0,"-"))</f>
        <v>-7.6587134851222691E-2</v>
      </c>
      <c r="T56" s="20">
        <v>23.285</v>
      </c>
      <c r="U56" s="20">
        <v>21.716000000000001</v>
      </c>
      <c r="V56" s="20">
        <v>34.034999999999997</v>
      </c>
      <c r="W56" s="20">
        <v>866.48800000000006</v>
      </c>
      <c r="X56" s="20">
        <v>628.97799999999995</v>
      </c>
      <c r="Y56" s="20">
        <v>387.43</v>
      </c>
      <c r="Z56" s="20">
        <v>273.30500000000001</v>
      </c>
      <c r="AA56" s="20">
        <v>195.899</v>
      </c>
      <c r="AB56" s="20">
        <v>150.298</v>
      </c>
      <c r="AC56" s="20">
        <v>165.404</v>
      </c>
      <c r="AD56" s="20">
        <v>85.802999999999997</v>
      </c>
      <c r="AE56" s="20">
        <v>42.335000000000001</v>
      </c>
      <c r="AF56" s="20">
        <v>30.068999999999999</v>
      </c>
      <c r="AG56" s="20">
        <v>27.25</v>
      </c>
      <c r="AH56" s="20">
        <v>92.837000000000003</v>
      </c>
      <c r="AI56" s="20">
        <v>97.472999999999999</v>
      </c>
    </row>
    <row r="57" spans="1:35" x14ac:dyDescent="0.3">
      <c r="A57" s="5">
        <v>56</v>
      </c>
      <c r="B57" s="19">
        <v>5.147833339869976</v>
      </c>
      <c r="C57" s="20">
        <v>442.03804300000002</v>
      </c>
      <c r="D57" s="20">
        <v>426.55645099999998</v>
      </c>
      <c r="E57" s="20">
        <v>768.05223699999999</v>
      </c>
      <c r="F57" s="49">
        <f>IFERROR(SUM(C57:E57),IF(Data!$B$2="",0,"-"))</f>
        <v>1636.6467309999998</v>
      </c>
      <c r="G57" s="50">
        <f>IFERROR(F57-Annex!$B$10,IF(Data!$B$2="",0,"-"))</f>
        <v>330.48873099999992</v>
      </c>
      <c r="H57" s="50">
        <f>IFERROR(-14000*(G57-INDEX(G:G,IFERROR(MATCH($B57-Annex!$B$11/60,$B:$B),2)))/(60*($B57-INDEX($B:$B,IFERROR(MATCH($B57-Annex!$B$11/60,$B:$B),2)))),IF(Data!$B$2="",0,"-"))</f>
        <v>143.25077150368224</v>
      </c>
      <c r="I57" s="50">
        <f>IFERROR(AVERAGE(INDEX(K:K,IFERROR(MATCH($B57-Annex!$B$4/60,$B:$B),2)):K57),IF(Data!$B$2="",0,"-"))</f>
        <v>0.92862444553533585</v>
      </c>
      <c r="J57" s="50">
        <f>IFERROR(AVERAGE(INDEX(L:L,IFERROR(MATCH($B57-Annex!$B$4/60,$B:$B),2)):L57),IF(Data!$B$2="",0,"-"))</f>
        <v>0.32978744026077067</v>
      </c>
      <c r="K57" s="50">
        <f>IFERROR((5.670373*10^-8*(M57+273.15)^4+((Annex!$B$5+Annex!$B$6)*(M57-O57)+Annex!$B$7*(M57-INDEX(M:M,IFERROR(MATCH($B57-Annex!$B$9/60,$B:$B),2)))/(60*($B57-INDEX($B:$B,IFERROR(MATCH($B57-Annex!$B$9/60,$B:$B),2)))))/Annex!$B$8)/1000,IF(Data!$B$2="",0,"-"))</f>
        <v>0.9659512889221078</v>
      </c>
      <c r="L57" s="50">
        <f>IFERROR((5.670373*10^-8*(N57+273.15)^4+((Annex!$B$5+Annex!$B$6)*(N57-O57)+Annex!$B$7*(N57-INDEX(N:N,IFERROR(MATCH($B57-Annex!$B$9/60,$B:$B),2)))/(60*($B57-INDEX($B:$B,IFERROR(MATCH($B57-Annex!$B$9/60,$B:$B),2)))))/Annex!$B$8)/1000,IF(Data!$B$2="",0,"-"))</f>
        <v>2.8296575127995764E-2</v>
      </c>
      <c r="M57" s="20">
        <v>37.337000000000003</v>
      </c>
      <c r="N57" s="20">
        <v>35.646999999999998</v>
      </c>
      <c r="O57" s="20">
        <v>50.704000000000001</v>
      </c>
      <c r="P57" s="50">
        <f>IFERROR(AVERAGE(INDEX(R:R,IFERROR(MATCH($B57-Annex!$B$4/60,$B:$B),2)):R57),IF(Data!$B$2="",0,"-"))</f>
        <v>6.4154302401638025E-2</v>
      </c>
      <c r="Q57" s="50">
        <f>IFERROR(AVERAGE(INDEX(S:S,IFERROR(MATCH($B57-Annex!$B$4/60,$B:$B),2)):S57),IF(Data!$B$2="",0,"-"))</f>
        <v>-5.1381213003901437E-2</v>
      </c>
      <c r="R57" s="50">
        <f>IFERROR((5.670373*10^-8*(T57+273.15)^4+((Annex!$B$5+Annex!$B$6)*(T57-V57)+Annex!$B$7*(T57-INDEX(T:T,IFERROR(MATCH($B57-Annex!$B$9/60,$B:$B),2)))/(60*($B57-INDEX($B:$B,IFERROR(MATCH($B57-Annex!$B$9/60,$B:$B),2)))))/Annex!$B$8)/1000,IF(Data!$B$2="",0,"-"))</f>
        <v>5.5020266479008911E-3</v>
      </c>
      <c r="S57" s="50">
        <f>IFERROR((5.670373*10^-8*(U57+273.15)^4+((Annex!$B$5+Annex!$B$6)*(U57-V57)+Annex!$B$7*(U57-INDEX(U:U,IFERROR(MATCH($B57-Annex!$B$9/60,$B:$B),2)))/(60*($B57-INDEX($B:$B,IFERROR(MATCH($B57-Annex!$B$9/60,$B:$B),2)))))/Annex!$B$8)/1000,IF(Data!$B$2="",0,"-"))</f>
        <v>-9.7162077731155594E-2</v>
      </c>
      <c r="T57" s="20">
        <v>23.539000000000001</v>
      </c>
      <c r="U57" s="20">
        <v>21.974</v>
      </c>
      <c r="V57" s="20">
        <v>34.908000000000001</v>
      </c>
      <c r="W57" s="20">
        <v>907.03200000000004</v>
      </c>
      <c r="X57" s="20">
        <v>698.47500000000002</v>
      </c>
      <c r="Y57" s="20">
        <v>480.41899999999998</v>
      </c>
      <c r="Z57" s="20">
        <v>318.964</v>
      </c>
      <c r="AA57" s="20">
        <v>232.49700000000001</v>
      </c>
      <c r="AB57" s="20">
        <v>176.56100000000001</v>
      </c>
      <c r="AC57" s="20">
        <v>176.874</v>
      </c>
      <c r="AD57" s="20">
        <v>90.155000000000001</v>
      </c>
      <c r="AE57" s="20">
        <v>43.755000000000003</v>
      </c>
      <c r="AF57" s="20">
        <v>30.779</v>
      </c>
      <c r="AG57" s="20">
        <v>27.559000000000001</v>
      </c>
      <c r="AH57" s="20">
        <v>31.907</v>
      </c>
      <c r="AI57" s="20">
        <v>101.71899999999999</v>
      </c>
    </row>
    <row r="58" spans="1:35" x14ac:dyDescent="0.3">
      <c r="A58" s="5">
        <v>57</v>
      </c>
      <c r="B58" s="19">
        <v>5.2416666713543236</v>
      </c>
      <c r="C58" s="20">
        <v>442.008623</v>
      </c>
      <c r="D58" s="20">
        <v>426.56655599999999</v>
      </c>
      <c r="E58" s="20">
        <v>768.07412899999997</v>
      </c>
      <c r="F58" s="49">
        <f>IFERROR(SUM(C58:E58),IF(Data!$B$2="",0,"-"))</f>
        <v>1636.649308</v>
      </c>
      <c r="G58" s="50">
        <f>IFERROR(F58-Annex!$B$10,IF(Data!$B$2="",0,"-"))</f>
        <v>330.49130800000012</v>
      </c>
      <c r="H58" s="50">
        <f>IFERROR(-14000*(G58-INDEX(G:G,IFERROR(MATCH($B58-Annex!$B$11/60,$B:$B),2)))/(60*($B58-INDEX($B:$B,IFERROR(MATCH($B58-Annex!$B$11/60,$B:$B),2)))),IF(Data!$B$2="",0,"-"))</f>
        <v>135.62388514353967</v>
      </c>
      <c r="I58" s="50">
        <f>IFERROR(AVERAGE(INDEX(K:K,IFERROR(MATCH($B58-Annex!$B$4/60,$B:$B),2)):K58),IF(Data!$B$2="",0,"-"))</f>
        <v>0.94855746053736945</v>
      </c>
      <c r="J58" s="50">
        <f>IFERROR(AVERAGE(INDEX(L:L,IFERROR(MATCH($B58-Annex!$B$4/60,$B:$B),2)):L58),IF(Data!$B$2="",0,"-"))</f>
        <v>0.2498184769862119</v>
      </c>
      <c r="K58" s="50">
        <f>IFERROR((5.670373*10^-8*(M58+273.15)^4+((Annex!$B$5+Annex!$B$6)*(M58-O58)+Annex!$B$7*(M58-INDEX(M:M,IFERROR(MATCH($B58-Annex!$B$9/60,$B:$B),2)))/(60*($B58-INDEX($B:$B,IFERROR(MATCH($B58-Annex!$B$9/60,$B:$B),2)))))/Annex!$B$8)/1000,IF(Data!$B$2="",0,"-"))</f>
        <v>0.9831846360804799</v>
      </c>
      <c r="L58" s="50">
        <f>IFERROR((5.670373*10^-8*(N58+273.15)^4+((Annex!$B$5+Annex!$B$6)*(N58-O58)+Annex!$B$7*(N58-INDEX(N:N,IFERROR(MATCH($B58-Annex!$B$9/60,$B:$B),2)))/(60*($B58-INDEX($B:$B,IFERROR(MATCH($B58-Annex!$B$9/60,$B:$B),2)))))/Annex!$B$8)/1000,IF(Data!$B$2="",0,"-"))</f>
        <v>-2.1137826133117529E-2</v>
      </c>
      <c r="M58" s="20">
        <v>38.774999999999999</v>
      </c>
      <c r="N58" s="20">
        <v>36.186</v>
      </c>
      <c r="O58" s="20">
        <v>53.341000000000001</v>
      </c>
      <c r="P58" s="50">
        <f>IFERROR(AVERAGE(INDEX(R:R,IFERROR(MATCH($B58-Annex!$B$4/60,$B:$B),2)):R58),IF(Data!$B$2="",0,"-"))</f>
        <v>5.5384590225847144E-2</v>
      </c>
      <c r="Q58" s="50">
        <f>IFERROR(AVERAGE(INDEX(S:S,IFERROR(MATCH($B58-Annex!$B$4/60,$B:$B),2)):S58),IF(Data!$B$2="",0,"-"))</f>
        <v>-6.5050012726797224E-2</v>
      </c>
      <c r="R58" s="50">
        <f>IFERROR((5.670373*10^-8*(T58+273.15)^4+((Annex!$B$5+Annex!$B$6)*(T58-V58)+Annex!$B$7*(T58-INDEX(T:T,IFERROR(MATCH($B58-Annex!$B$9/60,$B:$B),2)))/(60*($B58-INDEX($B:$B,IFERROR(MATCH($B58-Annex!$B$9/60,$B:$B),2)))))/Annex!$B$8)/1000,IF(Data!$B$2="",0,"-"))</f>
        <v>2.8952346716740122E-2</v>
      </c>
      <c r="S58" s="50">
        <f>IFERROR((5.670373*10^-8*(U58+273.15)^4+((Annex!$B$5+Annex!$B$6)*(U58-V58)+Annex!$B$7*(U58-INDEX(U:U,IFERROR(MATCH($B58-Annex!$B$9/60,$B:$B),2)))/(60*($B58-INDEX($B:$B,IFERROR(MATCH($B58-Annex!$B$9/60,$B:$B),2)))))/Annex!$B$8)/1000,IF(Data!$B$2="",0,"-"))</f>
        <v>-8.4555293087583555E-2</v>
      </c>
      <c r="T58" s="20">
        <v>23.83</v>
      </c>
      <c r="U58" s="20">
        <v>22.23</v>
      </c>
      <c r="V58" s="20">
        <v>35.557000000000002</v>
      </c>
      <c r="W58" s="20">
        <v>907.99300000000005</v>
      </c>
      <c r="X58" s="20">
        <v>709.49699999999996</v>
      </c>
      <c r="Y58" s="20">
        <v>464.93200000000002</v>
      </c>
      <c r="Z58" s="20">
        <v>321.79000000000002</v>
      </c>
      <c r="AA58" s="20">
        <v>236.50899999999999</v>
      </c>
      <c r="AB58" s="20">
        <v>183.25399999999999</v>
      </c>
      <c r="AC58" s="20">
        <v>185.798</v>
      </c>
      <c r="AD58" s="20">
        <v>94.489000000000004</v>
      </c>
      <c r="AE58" s="20">
        <v>45.012999999999998</v>
      </c>
      <c r="AF58" s="20">
        <v>31.361000000000001</v>
      </c>
      <c r="AG58" s="20">
        <v>27.995999999999999</v>
      </c>
      <c r="AH58" s="20">
        <v>-65.543999999999997</v>
      </c>
      <c r="AI58" s="20">
        <v>196.249</v>
      </c>
    </row>
    <row r="59" spans="1:35" x14ac:dyDescent="0.3">
      <c r="A59" s="5">
        <v>58</v>
      </c>
      <c r="B59" s="19">
        <v>5.3353333391714841</v>
      </c>
      <c r="C59" s="20">
        <v>442.006934</v>
      </c>
      <c r="D59" s="20">
        <v>426.55645099999998</v>
      </c>
      <c r="E59" s="20">
        <v>767.97561599999995</v>
      </c>
      <c r="F59" s="49">
        <f>IFERROR(SUM(C59:E59),IF(Data!$B$2="",0,"-"))</f>
        <v>1636.5390009999999</v>
      </c>
      <c r="G59" s="50">
        <f>IFERROR(F59-Annex!$B$10,IF(Data!$B$2="",0,"-"))</f>
        <v>330.38100099999997</v>
      </c>
      <c r="H59" s="50">
        <f>IFERROR(-14000*(G59-INDEX(G:G,IFERROR(MATCH($B59-Annex!$B$11/60,$B:$B),2)))/(60*($B59-INDEX($B:$B,IFERROR(MATCH($B59-Annex!$B$11/60,$B:$B),2)))),IF(Data!$B$2="",0,"-"))</f>
        <v>143.20398744410383</v>
      </c>
      <c r="I59" s="50">
        <f>IFERROR(AVERAGE(INDEX(K:K,IFERROR(MATCH($B59-Annex!$B$4/60,$B:$B),2)):K59),IF(Data!$B$2="",0,"-"))</f>
        <v>0.99123706455100014</v>
      </c>
      <c r="J59" s="50">
        <f>IFERROR(AVERAGE(INDEX(L:L,IFERROR(MATCH($B59-Annex!$B$4/60,$B:$B),2)):L59),IF(Data!$B$2="",0,"-"))</f>
        <v>0.18619386618916531</v>
      </c>
      <c r="K59" s="50">
        <f>IFERROR((5.670373*10^-8*(M59+273.15)^4+((Annex!$B$5+Annex!$B$6)*(M59-O59)+Annex!$B$7*(M59-INDEX(M:M,IFERROR(MATCH($B59-Annex!$B$9/60,$B:$B),2)))/(60*($B59-INDEX($B:$B,IFERROR(MATCH($B59-Annex!$B$9/60,$B:$B),2)))))/Annex!$B$8)/1000,IF(Data!$B$2="",0,"-"))</f>
        <v>1.1580199769848958</v>
      </c>
      <c r="L59" s="50">
        <f>IFERROR((5.670373*10^-8*(N59+273.15)^4+((Annex!$B$5+Annex!$B$6)*(N59-O59)+Annex!$B$7*(N59-INDEX(N:N,IFERROR(MATCH($B59-Annex!$B$9/60,$B:$B),2)))/(60*($B59-INDEX($B:$B,IFERROR(MATCH($B59-Annex!$B$9/60,$B:$B),2)))))/Annex!$B$8)/1000,IF(Data!$B$2="",0,"-"))</f>
        <v>1.3003492482290881E-2</v>
      </c>
      <c r="M59" s="20">
        <v>40.231000000000002</v>
      </c>
      <c r="N59" s="20">
        <v>36.581000000000003</v>
      </c>
      <c r="O59" s="20">
        <v>53.375999999999998</v>
      </c>
      <c r="P59" s="50">
        <f>IFERROR(AVERAGE(INDEX(R:R,IFERROR(MATCH($B59-Annex!$B$4/60,$B:$B),2)):R59),IF(Data!$B$2="",0,"-"))</f>
        <v>5.8775303282465732E-2</v>
      </c>
      <c r="Q59" s="50">
        <f>IFERROR(AVERAGE(INDEX(S:S,IFERROR(MATCH($B59-Annex!$B$4/60,$B:$B),2)):S59),IF(Data!$B$2="",0,"-"))</f>
        <v>-6.7861541091630298E-2</v>
      </c>
      <c r="R59" s="50">
        <f>IFERROR((5.670373*10^-8*(T59+273.15)^4+((Annex!$B$5+Annex!$B$6)*(T59-V59)+Annex!$B$7*(T59-INDEX(T:T,IFERROR(MATCH($B59-Annex!$B$9/60,$B:$B),2)))/(60*($B59-INDEX($B:$B,IFERROR(MATCH($B59-Annex!$B$9/60,$B:$B),2)))))/Annex!$B$8)/1000,IF(Data!$B$2="",0,"-"))</f>
        <v>7.3769729824352565E-2</v>
      </c>
      <c r="S59" s="50">
        <f>IFERROR((5.670373*10^-8*(U59+273.15)^4+((Annex!$B$5+Annex!$B$6)*(U59-V59)+Annex!$B$7*(U59-INDEX(U:U,IFERROR(MATCH($B59-Annex!$B$9/60,$B:$B),2)))/(60*($B59-INDEX($B:$B,IFERROR(MATCH($B59-Annex!$B$9/60,$B:$B),2)))))/Annex!$B$8)/1000,IF(Data!$B$2="",0,"-"))</f>
        <v>-9.0137199600883774E-2</v>
      </c>
      <c r="T59" s="20">
        <v>24.103000000000002</v>
      </c>
      <c r="U59" s="20">
        <v>22.411999999999999</v>
      </c>
      <c r="V59" s="20">
        <v>35.341000000000001</v>
      </c>
      <c r="W59" s="20">
        <v>909.02800000000002</v>
      </c>
      <c r="X59" s="20">
        <v>723.6</v>
      </c>
      <c r="Y59" s="20">
        <v>491.09699999999998</v>
      </c>
      <c r="Z59" s="20">
        <v>329.08499999999998</v>
      </c>
      <c r="AA59" s="20">
        <v>253.65600000000001</v>
      </c>
      <c r="AB59" s="20">
        <v>192.434</v>
      </c>
      <c r="AC59" s="20">
        <v>192.49</v>
      </c>
      <c r="AD59" s="20">
        <v>98.629000000000005</v>
      </c>
      <c r="AE59" s="20">
        <v>46.326000000000001</v>
      </c>
      <c r="AF59" s="20">
        <v>31.907</v>
      </c>
      <c r="AG59" s="20">
        <v>28.268999999999998</v>
      </c>
      <c r="AH59" s="20">
        <v>-94.626999999999995</v>
      </c>
      <c r="AI59" s="20">
        <v>184.67400000000001</v>
      </c>
    </row>
    <row r="60" spans="1:35" x14ac:dyDescent="0.3">
      <c r="A60" s="5">
        <v>59</v>
      </c>
      <c r="B60" s="19">
        <v>5.4290000069886446</v>
      </c>
      <c r="C60" s="20">
        <v>442.00105200000002</v>
      </c>
      <c r="D60" s="20">
        <v>426.60021</v>
      </c>
      <c r="E60" s="20">
        <v>767.92088699999999</v>
      </c>
      <c r="F60" s="49">
        <f>IFERROR(SUM(C60:E60),IF(Data!$B$2="",0,"-"))</f>
        <v>1636.5221489999999</v>
      </c>
      <c r="G60" s="50">
        <f>IFERROR(F60-Annex!$B$10,IF(Data!$B$2="",0,"-"))</f>
        <v>330.364149</v>
      </c>
      <c r="H60" s="50">
        <f>IFERROR(-14000*(G60-INDEX(G:G,IFERROR(MATCH($B60-Annex!$B$11/60,$B:$B),2)))/(60*($B60-INDEX($B:$B,IFERROR(MATCH($B60-Annex!$B$11/60,$B:$B),2)))),IF(Data!$B$2="",0,"-"))</f>
        <v>142.386079564444</v>
      </c>
      <c r="I60" s="50">
        <f>IFERROR(AVERAGE(INDEX(K:K,IFERROR(MATCH($B60-Annex!$B$4/60,$B:$B),2)):K60),IF(Data!$B$2="",0,"-"))</f>
        <v>1.0387628069602679</v>
      </c>
      <c r="J60" s="50">
        <f>IFERROR(AVERAGE(INDEX(L:L,IFERROR(MATCH($B60-Annex!$B$4/60,$B:$B),2)):L60),IF(Data!$B$2="",0,"-"))</f>
        <v>0.11566014663294839</v>
      </c>
      <c r="K60" s="50">
        <f>IFERROR((5.670373*10^-8*(M60+273.15)^4+((Annex!$B$5+Annex!$B$6)*(M60-O60)+Annex!$B$7*(M60-INDEX(M:M,IFERROR(MATCH($B60-Annex!$B$9/60,$B:$B),2)))/(60*($B60-INDEX($B:$B,IFERROR(MATCH($B60-Annex!$B$9/60,$B:$B),2)))))/Annex!$B$8)/1000,IF(Data!$B$2="",0,"-"))</f>
        <v>1.2687542330945041</v>
      </c>
      <c r="L60" s="50">
        <f>IFERROR((5.670373*10^-8*(N60+273.15)^4+((Annex!$B$5+Annex!$B$6)*(N60-O60)+Annex!$B$7*(N60-INDEX(N:N,IFERROR(MATCH($B60-Annex!$B$9/60,$B:$B),2)))/(60*($B60-INDEX($B:$B,IFERROR(MATCH($B60-Annex!$B$9/60,$B:$B),2)))))/Annex!$B$8)/1000,IF(Data!$B$2="",0,"-"))</f>
        <v>-3.8581999301749076E-2</v>
      </c>
      <c r="M60" s="20">
        <v>41.802999999999997</v>
      </c>
      <c r="N60" s="20">
        <v>37.057000000000002</v>
      </c>
      <c r="O60" s="20">
        <v>54.31</v>
      </c>
      <c r="P60" s="50">
        <f>IFERROR(AVERAGE(INDEX(R:R,IFERROR(MATCH($B60-Annex!$B$4/60,$B:$B),2)):R60),IF(Data!$B$2="",0,"-"))</f>
        <v>5.7619516031036058E-2</v>
      </c>
      <c r="Q60" s="50">
        <f>IFERROR(AVERAGE(INDEX(S:S,IFERROR(MATCH($B60-Annex!$B$4/60,$B:$B),2)):S60),IF(Data!$B$2="",0,"-"))</f>
        <v>-8.0690673129212048E-2</v>
      </c>
      <c r="R60" s="50">
        <f>IFERROR((5.670373*10^-8*(T60+273.15)^4+((Annex!$B$5+Annex!$B$6)*(T60-V60)+Annex!$B$7*(T60-INDEX(T:T,IFERROR(MATCH($B60-Annex!$B$9/60,$B:$B),2)))/(60*($B60-INDEX($B:$B,IFERROR(MATCH($B60-Annex!$B$9/60,$B:$B),2)))))/Annex!$B$8)/1000,IF(Data!$B$2="",0,"-"))</f>
        <v>7.0386454260395845E-2</v>
      </c>
      <c r="S60" s="50">
        <f>IFERROR((5.670373*10^-8*(U60+273.15)^4+((Annex!$B$5+Annex!$B$6)*(U60-V60)+Annex!$B$7*(U60-INDEX(U:U,IFERROR(MATCH($B60-Annex!$B$9/60,$B:$B),2)))/(60*($B60-INDEX($B:$B,IFERROR(MATCH($B60-Annex!$B$9/60,$B:$B),2)))))/Annex!$B$8)/1000,IF(Data!$B$2="",0,"-"))</f>
        <v>-0.13547339628410834</v>
      </c>
      <c r="T60" s="20">
        <v>24.457000000000001</v>
      </c>
      <c r="U60" s="20">
        <v>22.655999999999999</v>
      </c>
      <c r="V60" s="20">
        <v>36.32</v>
      </c>
      <c r="W60" s="20">
        <v>929.63199999999995</v>
      </c>
      <c r="X60" s="20">
        <v>739.00800000000004</v>
      </c>
      <c r="Y60" s="20">
        <v>483.92200000000003</v>
      </c>
      <c r="Z60" s="20">
        <v>312.262</v>
      </c>
      <c r="AA60" s="20">
        <v>227.816</v>
      </c>
      <c r="AB60" s="20">
        <v>179.095</v>
      </c>
      <c r="AC60" s="20">
        <v>186.39599999999999</v>
      </c>
      <c r="AD60" s="20">
        <v>103.10299999999999</v>
      </c>
      <c r="AE60" s="20">
        <v>47.718000000000004</v>
      </c>
      <c r="AF60" s="20">
        <v>32.46</v>
      </c>
      <c r="AG60" s="20">
        <v>28.713000000000001</v>
      </c>
      <c r="AH60" s="20">
        <v>-69.677999999999997</v>
      </c>
      <c r="AI60" s="20">
        <v>152.452</v>
      </c>
    </row>
    <row r="61" spans="1:35" x14ac:dyDescent="0.3">
      <c r="A61" s="5">
        <v>60</v>
      </c>
      <c r="B61" s="19">
        <v>5.5235000036191195</v>
      </c>
      <c r="C61" s="20">
        <v>441.99937299999999</v>
      </c>
      <c r="D61" s="20">
        <v>426.51353699999999</v>
      </c>
      <c r="E61" s="20">
        <v>767.85943099999997</v>
      </c>
      <c r="F61" s="49">
        <f>IFERROR(SUM(C61:E61),IF(Data!$B$2="",0,"-"))</f>
        <v>1636.3723409999998</v>
      </c>
      <c r="G61" s="50">
        <f>IFERROR(F61-Annex!$B$10,IF(Data!$B$2="",0,"-"))</f>
        <v>330.21434099999988</v>
      </c>
      <c r="H61" s="50">
        <f>IFERROR(-14000*(G61-INDEX(G:G,IFERROR(MATCH($B61-Annex!$B$11/60,$B:$B),2)))/(60*($B61-INDEX($B:$B,IFERROR(MATCH($B61-Annex!$B$11/60,$B:$B),2)))),IF(Data!$B$2="",0,"-"))</f>
        <v>165.29765454934622</v>
      </c>
      <c r="I61" s="50">
        <f>IFERROR(AVERAGE(INDEX(K:K,IFERROR(MATCH($B61-Annex!$B$4/60,$B:$B),2)):K61),IF(Data!$B$2="",0,"-"))</f>
        <v>1.109093086790411</v>
      </c>
      <c r="J61" s="50">
        <f>IFERROR(AVERAGE(INDEX(L:L,IFERROR(MATCH($B61-Annex!$B$4/60,$B:$B),2)):L61),IF(Data!$B$2="",0,"-"))</f>
        <v>7.2755604566858478E-2</v>
      </c>
      <c r="K61" s="50">
        <f>IFERROR((5.670373*10^-8*(M61+273.15)^4+((Annex!$B$5+Annex!$B$6)*(M61-O61)+Annex!$B$7*(M61-INDEX(M:M,IFERROR(MATCH($B61-Annex!$B$9/60,$B:$B),2)))/(60*($B61-INDEX($B:$B,IFERROR(MATCH($B61-Annex!$B$9/60,$B:$B),2)))))/Annex!$B$8)/1000,IF(Data!$B$2="",0,"-"))</f>
        <v>1.4326577751185332</v>
      </c>
      <c r="L61" s="50">
        <f>IFERROR((5.670373*10^-8*(N61+273.15)^4+((Annex!$B$5+Annex!$B$6)*(N61-O61)+Annex!$B$7*(N61-INDEX(N:N,IFERROR(MATCH($B61-Annex!$B$9/60,$B:$B),2)))/(60*($B61-INDEX($B:$B,IFERROR(MATCH($B61-Annex!$B$9/60,$B:$B),2)))))/Annex!$B$8)/1000,IF(Data!$B$2="",0,"-"))</f>
        <v>6.234081668132279E-2</v>
      </c>
      <c r="M61" s="20">
        <v>43.392000000000003</v>
      </c>
      <c r="N61" s="20">
        <v>37.585000000000001</v>
      </c>
      <c r="O61" s="20">
        <v>54.174999999999997</v>
      </c>
      <c r="P61" s="50">
        <f>IFERROR(AVERAGE(INDEX(R:R,IFERROR(MATCH($B61-Annex!$B$4/60,$B:$B),2)):R61),IF(Data!$B$2="",0,"-"))</f>
        <v>5.1366449576033132E-2</v>
      </c>
      <c r="Q61" s="50">
        <f>IFERROR(AVERAGE(INDEX(S:S,IFERROR(MATCH($B61-Annex!$B$4/60,$B:$B),2)):S61),IF(Data!$B$2="",0,"-"))</f>
        <v>-9.7783963747581762E-2</v>
      </c>
      <c r="R61" s="50">
        <f>IFERROR((5.670373*10^-8*(T61+273.15)^4+((Annex!$B$5+Annex!$B$6)*(T61-V61)+Annex!$B$7*(T61-INDEX(T:T,IFERROR(MATCH($B61-Annex!$B$9/60,$B:$B),2)))/(60*($B61-INDEX($B:$B,IFERROR(MATCH($B61-Annex!$B$9/60,$B:$B),2)))))/Annex!$B$8)/1000,IF(Data!$B$2="",0,"-"))</f>
        <v>1.633354840031899E-2</v>
      </c>
      <c r="S61" s="50">
        <f>IFERROR((5.670373*10^-8*(U61+273.15)^4+((Annex!$B$5+Annex!$B$6)*(U61-V61)+Annex!$B$7*(U61-INDEX(U:U,IFERROR(MATCH($B61-Annex!$B$9/60,$B:$B),2)))/(60*($B61-INDEX($B:$B,IFERROR(MATCH($B61-Annex!$B$9/60,$B:$B),2)))))/Annex!$B$8)/1000,IF(Data!$B$2="",0,"-"))</f>
        <v>-0.17529460905172789</v>
      </c>
      <c r="T61" s="20">
        <v>24.773</v>
      </c>
      <c r="U61" s="20">
        <v>22.917999999999999</v>
      </c>
      <c r="V61" s="20">
        <v>37.963000000000001</v>
      </c>
      <c r="W61" s="20">
        <v>901.13499999999999</v>
      </c>
      <c r="X61" s="20">
        <v>740.29300000000001</v>
      </c>
      <c r="Y61" s="20">
        <v>495.47399999999999</v>
      </c>
      <c r="Z61" s="20">
        <v>326.46800000000002</v>
      </c>
      <c r="AA61" s="20">
        <v>247.14099999999999</v>
      </c>
      <c r="AB61" s="20">
        <v>186.88300000000001</v>
      </c>
      <c r="AC61" s="20">
        <v>192.81800000000001</v>
      </c>
      <c r="AD61" s="20">
        <v>108.111</v>
      </c>
      <c r="AE61" s="20">
        <v>49.009</v>
      </c>
      <c r="AF61" s="20">
        <v>32.94</v>
      </c>
      <c r="AG61" s="20">
        <v>29.210999999999999</v>
      </c>
      <c r="AH61" s="20">
        <v>28.957000000000001</v>
      </c>
      <c r="AI61" s="20">
        <v>120.324</v>
      </c>
    </row>
    <row r="62" spans="1:35" x14ac:dyDescent="0.3">
      <c r="A62" s="5">
        <v>61</v>
      </c>
      <c r="B62" s="19">
        <v>5.6173333351034671</v>
      </c>
      <c r="C62" s="20">
        <v>441.94304599999998</v>
      </c>
      <c r="D62" s="20">
        <v>426.55056300000001</v>
      </c>
      <c r="E62" s="20">
        <v>767.84679300000005</v>
      </c>
      <c r="F62" s="49">
        <f>IFERROR(SUM(C62:E62),IF(Data!$B$2="",0,"-"))</f>
        <v>1636.340402</v>
      </c>
      <c r="G62" s="50">
        <f>IFERROR(F62-Annex!$B$10,IF(Data!$B$2="",0,"-"))</f>
        <v>330.18240200000014</v>
      </c>
      <c r="H62" s="50">
        <f>IFERROR(-14000*(G62-INDEX(G:G,IFERROR(MATCH($B62-Annex!$B$11/60,$B:$B),2)))/(60*($B62-INDEX($B:$B,IFERROR(MATCH($B62-Annex!$B$11/60,$B:$B),2)))),IF(Data!$B$2="",0,"-"))</f>
        <v>181.44274097173931</v>
      </c>
      <c r="I62" s="50">
        <f>IFERROR(AVERAGE(INDEX(K:K,IFERROR(MATCH($B62-Annex!$B$4/60,$B:$B),2)):K62),IF(Data!$B$2="",0,"-"))</f>
        <v>1.1943178471411517</v>
      </c>
      <c r="J62" s="50">
        <f>IFERROR(AVERAGE(INDEX(L:L,IFERROR(MATCH($B62-Annex!$B$4/60,$B:$B),2)):L62),IF(Data!$B$2="",0,"-"))</f>
        <v>5.4599404084862982E-2</v>
      </c>
      <c r="K62" s="50">
        <f>IFERROR((5.670373*10^-8*(M62+273.15)^4+((Annex!$B$5+Annex!$B$6)*(M62-O62)+Annex!$B$7*(M62-INDEX(M:M,IFERROR(MATCH($B62-Annex!$B$9/60,$B:$B),2)))/(60*($B62-INDEX($B:$B,IFERROR(MATCH($B62-Annex!$B$9/60,$B:$B),2)))))/Annex!$B$8)/1000,IF(Data!$B$2="",0,"-"))</f>
        <v>1.5629535466685192</v>
      </c>
      <c r="L62" s="50">
        <f>IFERROR((5.670373*10^-8*(N62+273.15)^4+((Annex!$B$5+Annex!$B$6)*(N62-O62)+Annex!$B$7*(N62-INDEX(N:N,IFERROR(MATCH($B62-Annex!$B$9/60,$B:$B),2)))/(60*($B62-INDEX($B:$B,IFERROR(MATCH($B62-Annex!$B$9/60,$B:$B),2)))))/Annex!$B$8)/1000,IF(Data!$B$2="",0,"-"))</f>
        <v>0.16114756439243633</v>
      </c>
      <c r="M62" s="20">
        <v>45.064</v>
      </c>
      <c r="N62" s="20">
        <v>38.231999999999999</v>
      </c>
      <c r="O62" s="20">
        <v>54.548999999999999</v>
      </c>
      <c r="P62" s="50">
        <f>IFERROR(AVERAGE(INDEX(R:R,IFERROR(MATCH($B62-Annex!$B$4/60,$B:$B),2)):R62),IF(Data!$B$2="",0,"-"))</f>
        <v>5.3509460338326979E-2</v>
      </c>
      <c r="Q62" s="50">
        <f>IFERROR(AVERAGE(INDEX(S:S,IFERROR(MATCH($B62-Annex!$B$4/60,$B:$B),2)):S62),IF(Data!$B$2="",0,"-"))</f>
        <v>-0.10825069914767189</v>
      </c>
      <c r="R62" s="50">
        <f>IFERROR((5.670373*10^-8*(T62+273.15)^4+((Annex!$B$5+Annex!$B$6)*(T62-V62)+Annex!$B$7*(T62-INDEX(T:T,IFERROR(MATCH($B62-Annex!$B$9/60,$B:$B),2)))/(60*($B62-INDEX($B:$B,IFERROR(MATCH($B62-Annex!$B$9/60,$B:$B),2)))))/Annex!$B$8)/1000,IF(Data!$B$2="",0,"-"))</f>
        <v>0.11833591547214371</v>
      </c>
      <c r="S62" s="50">
        <f>IFERROR((5.670373*10^-8*(U62+273.15)^4+((Annex!$B$5+Annex!$B$6)*(U62-V62)+Annex!$B$7*(U62-INDEX(U:U,IFERROR(MATCH($B62-Annex!$B$9/60,$B:$B),2)))/(60*($B62-INDEX($B:$B,IFERROR(MATCH($B62-Annex!$B$9/60,$B:$B),2)))))/Annex!$B$8)/1000,IF(Data!$B$2="",0,"-"))</f>
        <v>-9.8545183427021357E-2</v>
      </c>
      <c r="T62" s="20">
        <v>25.190999999999999</v>
      </c>
      <c r="U62" s="20">
        <v>23.190999999999999</v>
      </c>
      <c r="V62" s="20">
        <v>37.136000000000003</v>
      </c>
      <c r="W62" s="20">
        <v>939.59699999999998</v>
      </c>
      <c r="X62" s="20">
        <v>772.73299999999995</v>
      </c>
      <c r="Y62" s="20">
        <v>517.62400000000002</v>
      </c>
      <c r="Z62" s="20">
        <v>372.30099999999999</v>
      </c>
      <c r="AA62" s="20">
        <v>268.36700000000002</v>
      </c>
      <c r="AB62" s="20">
        <v>202.18</v>
      </c>
      <c r="AC62" s="20">
        <v>194.053</v>
      </c>
      <c r="AD62" s="20">
        <v>113.163</v>
      </c>
      <c r="AE62" s="20">
        <v>50.648000000000003</v>
      </c>
      <c r="AF62" s="20">
        <v>33.521999999999998</v>
      </c>
      <c r="AG62" s="20">
        <v>29.63</v>
      </c>
      <c r="AH62" s="20">
        <v>63.884</v>
      </c>
      <c r="AI62" s="20">
        <v>120.93600000000001</v>
      </c>
    </row>
    <row r="63" spans="1:35" x14ac:dyDescent="0.3">
      <c r="A63" s="5">
        <v>62</v>
      </c>
      <c r="B63" s="19">
        <v>5.7165000087115914</v>
      </c>
      <c r="C63" s="20">
        <v>441.93379599999997</v>
      </c>
      <c r="D63" s="20">
        <v>426.558132</v>
      </c>
      <c r="E63" s="20">
        <v>767.76765399999999</v>
      </c>
      <c r="F63" s="49">
        <f>IFERROR(SUM(C63:E63),IF(Data!$B$2="",0,"-"))</f>
        <v>1636.2595819999999</v>
      </c>
      <c r="G63" s="50">
        <f>IFERROR(F63-Annex!$B$10,IF(Data!$B$2="",0,"-"))</f>
        <v>330.10158200000001</v>
      </c>
      <c r="H63" s="50">
        <f>IFERROR(-14000*(G63-INDEX(G:G,IFERROR(MATCH($B63-Annex!$B$11/60,$B:$B),2)))/(60*($B63-INDEX($B:$B,IFERROR(MATCH($B63-Annex!$B$11/60,$B:$B),2)))),IF(Data!$B$2="",0,"-"))</f>
        <v>170.98933415218085</v>
      </c>
      <c r="I63" s="50">
        <f>IFERROR(AVERAGE(INDEX(K:K,IFERROR(MATCH($B63-Annex!$B$4/60,$B:$B),2)):K63),IF(Data!$B$2="",0,"-"))</f>
        <v>1.2911561992304812</v>
      </c>
      <c r="J63" s="50">
        <f>IFERROR(AVERAGE(INDEX(L:L,IFERROR(MATCH($B63-Annex!$B$4/60,$B:$B),2)):L63),IF(Data!$B$2="",0,"-"))</f>
        <v>5.2882494496369468E-2</v>
      </c>
      <c r="K63" s="50">
        <f>IFERROR((5.670373*10^-8*(M63+273.15)^4+((Annex!$B$5+Annex!$B$6)*(M63-O63)+Annex!$B$7*(M63-INDEX(M:M,IFERROR(MATCH($B63-Annex!$B$9/60,$B:$B),2)))/(60*($B63-INDEX($B:$B,IFERROR(MATCH($B63-Annex!$B$9/60,$B:$B),2)))))/Annex!$B$8)/1000,IF(Data!$B$2="",0,"-"))</f>
        <v>1.6665719377443275</v>
      </c>
      <c r="L63" s="50">
        <f>IFERROR((5.670373*10^-8*(N63+273.15)^4+((Annex!$B$5+Annex!$B$6)*(N63-O63)+Annex!$B$7*(N63-INDEX(N:N,IFERROR(MATCH($B63-Annex!$B$9/60,$B:$B),2)))/(60*($B63-INDEX($B:$B,IFERROR(MATCH($B63-Annex!$B$9/60,$B:$B),2)))))/Annex!$B$8)/1000,IF(Data!$B$2="",0,"-"))</f>
        <v>0.16510883822540717</v>
      </c>
      <c r="M63" s="20">
        <v>46.78</v>
      </c>
      <c r="N63" s="20">
        <v>38.78</v>
      </c>
      <c r="O63" s="20">
        <v>55.02</v>
      </c>
      <c r="P63" s="50">
        <f>IFERROR(AVERAGE(INDEX(R:R,IFERROR(MATCH($B63-Annex!$B$4/60,$B:$B),2)):R63),IF(Data!$B$2="",0,"-"))</f>
        <v>6.0682723218725483E-2</v>
      </c>
      <c r="Q63" s="50">
        <f>IFERROR(AVERAGE(INDEX(S:S,IFERROR(MATCH($B63-Annex!$B$4/60,$B:$B),2)):S63),IF(Data!$B$2="",0,"-"))</f>
        <v>-0.1139289367554174</v>
      </c>
      <c r="R63" s="50">
        <f>IFERROR((5.670373*10^-8*(T63+273.15)^4+((Annex!$B$5+Annex!$B$6)*(T63-V63)+Annex!$B$7*(T63-INDEX(T:T,IFERROR(MATCH($B63-Annex!$B$9/60,$B:$B),2)))/(60*($B63-INDEX($B:$B,IFERROR(MATCH($B63-Annex!$B$9/60,$B:$B),2)))))/Annex!$B$8)/1000,IF(Data!$B$2="",0,"-"))</f>
        <v>0.11149904120922628</v>
      </c>
      <c r="S63" s="50">
        <f>IFERROR((5.670373*10^-8*(U63+273.15)^4+((Annex!$B$5+Annex!$B$6)*(U63-V63)+Annex!$B$7*(U63-INDEX(U:U,IFERROR(MATCH($B63-Annex!$B$9/60,$B:$B),2)))/(60*($B63-INDEX($B:$B,IFERROR(MATCH($B63-Annex!$B$9/60,$B:$B),2)))))/Annex!$B$8)/1000,IF(Data!$B$2="",0,"-"))</f>
        <v>-0.11633479810544134</v>
      </c>
      <c r="T63" s="20">
        <v>25.49</v>
      </c>
      <c r="U63" s="20">
        <v>23.417000000000002</v>
      </c>
      <c r="V63" s="20">
        <v>37.305</v>
      </c>
      <c r="W63" s="20">
        <v>951.322</v>
      </c>
      <c r="X63" s="20">
        <v>771.24</v>
      </c>
      <c r="Y63" s="20">
        <v>551.92700000000002</v>
      </c>
      <c r="Z63" s="20">
        <v>410.649</v>
      </c>
      <c r="AA63" s="20">
        <v>290.33699999999999</v>
      </c>
      <c r="AB63" s="20">
        <v>228.727</v>
      </c>
      <c r="AC63" s="20">
        <v>211.60400000000001</v>
      </c>
      <c r="AD63" s="20">
        <v>118.82</v>
      </c>
      <c r="AE63" s="20">
        <v>52.241</v>
      </c>
      <c r="AF63" s="20">
        <v>34.149000000000001</v>
      </c>
      <c r="AG63" s="20">
        <v>29.983000000000001</v>
      </c>
      <c r="AH63" s="20">
        <v>96.162999999999997</v>
      </c>
      <c r="AI63" s="20">
        <v>145.26400000000001</v>
      </c>
    </row>
    <row r="64" spans="1:35" x14ac:dyDescent="0.3">
      <c r="A64" s="5">
        <v>63</v>
      </c>
      <c r="B64" s="19">
        <v>5.8106666675303131</v>
      </c>
      <c r="C64" s="20">
        <v>441.90688899999998</v>
      </c>
      <c r="D64" s="20">
        <v>426.60862400000002</v>
      </c>
      <c r="E64" s="20">
        <v>767.81480099999999</v>
      </c>
      <c r="F64" s="49">
        <f>IFERROR(SUM(C64:E64),IF(Data!$B$2="",0,"-"))</f>
        <v>1636.330314</v>
      </c>
      <c r="G64" s="50">
        <f>IFERROR(F64-Annex!$B$10,IF(Data!$B$2="",0,"-"))</f>
        <v>330.17231400000014</v>
      </c>
      <c r="H64" s="50">
        <f>IFERROR(-14000*(G64-INDEX(G:G,IFERROR(MATCH($B64-Annex!$B$11/60,$B:$B),2)))/(60*($B64-INDEX($B:$B,IFERROR(MATCH($B64-Annex!$B$11/60,$B:$B),2)))),IF(Data!$B$2="",0,"-"))</f>
        <v>117.0131276125305</v>
      </c>
      <c r="I64" s="50">
        <f>IFERROR(AVERAGE(INDEX(K:K,IFERROR(MATCH($B64-Annex!$B$4/60,$B:$B),2)):K64),IF(Data!$B$2="",0,"-"))</f>
        <v>1.4020297824572576</v>
      </c>
      <c r="J64" s="50">
        <f>IFERROR(AVERAGE(INDEX(L:L,IFERROR(MATCH($B64-Annex!$B$4/60,$B:$B),2)):L64),IF(Data!$B$2="",0,"-"))</f>
        <v>6.7874627316229535E-2</v>
      </c>
      <c r="K64" s="50">
        <f>IFERROR((5.670373*10^-8*(M64+273.15)^4+((Annex!$B$5+Annex!$B$6)*(M64-O64)+Annex!$B$7*(M64-INDEX(M:M,IFERROR(MATCH($B64-Annex!$B$9/60,$B:$B),2)))/(60*($B64-INDEX($B:$B,IFERROR(MATCH($B64-Annex!$B$9/60,$B:$B),2)))))/Annex!$B$8)/1000,IF(Data!$B$2="",0,"-"))</f>
        <v>1.7420663715095448</v>
      </c>
      <c r="L64" s="50">
        <f>IFERROR((5.670373*10^-8*(N64+273.15)^4+((Annex!$B$5+Annex!$B$6)*(N64-O64)+Annex!$B$7*(N64-INDEX(N:N,IFERROR(MATCH($B64-Annex!$B$9/60,$B:$B),2)))/(60*($B64-INDEX($B:$B,IFERROR(MATCH($B64-Annex!$B$9/60,$B:$B),2)))))/Annex!$B$8)/1000,IF(Data!$B$2="",0,"-"))</f>
        <v>0.13324150486701625</v>
      </c>
      <c r="M64" s="20">
        <v>48.527999999999999</v>
      </c>
      <c r="N64" s="20">
        <v>39.418999999999997</v>
      </c>
      <c r="O64" s="20">
        <v>56.222999999999999</v>
      </c>
      <c r="P64" s="50">
        <f>IFERROR(AVERAGE(INDEX(R:R,IFERROR(MATCH($B64-Annex!$B$4/60,$B:$B),2)):R64),IF(Data!$B$2="",0,"-"))</f>
        <v>7.8770116909572654E-2</v>
      </c>
      <c r="Q64" s="50">
        <f>IFERROR(AVERAGE(INDEX(S:S,IFERROR(MATCH($B64-Annex!$B$4/60,$B:$B),2)):S64),IF(Data!$B$2="",0,"-"))</f>
        <v>-0.1110236741100684</v>
      </c>
      <c r="R64" s="50">
        <f>IFERROR((5.670373*10^-8*(T64+273.15)^4+((Annex!$B$5+Annex!$B$6)*(T64-V64)+Annex!$B$7*(T64-INDEX(T:T,IFERROR(MATCH($B64-Annex!$B$9/60,$B:$B),2)))/(60*($B64-INDEX($B:$B,IFERROR(MATCH($B64-Annex!$B$9/60,$B:$B),2)))))/Annex!$B$8)/1000,IF(Data!$B$2="",0,"-"))</f>
        <v>0.13211378248383102</v>
      </c>
      <c r="S64" s="50">
        <f>IFERROR((5.670373*10^-8*(U64+273.15)^4+((Annex!$B$5+Annex!$B$6)*(U64-V64)+Annex!$B$7*(U64-INDEX(U:U,IFERROR(MATCH($B64-Annex!$B$9/60,$B:$B),2)))/(60*($B64-INDEX($B:$B,IFERROR(MATCH($B64-Annex!$B$9/60,$B:$B),2)))))/Annex!$B$8)/1000,IF(Data!$B$2="",0,"-"))</f>
        <v>-7.682523921371251E-2</v>
      </c>
      <c r="T64" s="20">
        <v>25.937000000000001</v>
      </c>
      <c r="U64" s="20">
        <v>23.773</v>
      </c>
      <c r="V64" s="20">
        <v>37.656999999999996</v>
      </c>
      <c r="W64" s="20">
        <v>953.83299999999997</v>
      </c>
      <c r="X64" s="20">
        <v>765.23099999999999</v>
      </c>
      <c r="Y64" s="20">
        <v>501.14600000000002</v>
      </c>
      <c r="Z64" s="20">
        <v>346.32900000000001</v>
      </c>
      <c r="AA64" s="20">
        <v>270.93299999999999</v>
      </c>
      <c r="AB64" s="20">
        <v>203.946</v>
      </c>
      <c r="AC64" s="20">
        <v>210.547</v>
      </c>
      <c r="AD64" s="20">
        <v>126.949</v>
      </c>
      <c r="AE64" s="20">
        <v>54.21</v>
      </c>
      <c r="AF64" s="20">
        <v>34.905000000000001</v>
      </c>
      <c r="AG64" s="20">
        <v>30.556999999999999</v>
      </c>
      <c r="AH64" s="20">
        <v>7.0759999999999996</v>
      </c>
      <c r="AI64" s="20">
        <v>167.99700000000001</v>
      </c>
    </row>
    <row r="65" spans="1:35" x14ac:dyDescent="0.3">
      <c r="A65" s="5">
        <v>64</v>
      </c>
      <c r="B65" s="19">
        <v>5.905166674638167</v>
      </c>
      <c r="C65" s="20">
        <v>441.91361599999999</v>
      </c>
      <c r="D65" s="20">
        <v>426.50007099999999</v>
      </c>
      <c r="E65" s="20">
        <v>767.678406</v>
      </c>
      <c r="F65" s="49">
        <f>IFERROR(SUM(C65:E65),IF(Data!$B$2="",0,"-"))</f>
        <v>1636.092093</v>
      </c>
      <c r="G65" s="50">
        <f>IFERROR(F65-Annex!$B$10,IF(Data!$B$2="",0,"-"))</f>
        <v>329.93409300000008</v>
      </c>
      <c r="H65" s="50">
        <f>IFERROR(-14000*(G65-INDEX(G:G,IFERROR(MATCH($B65-Annex!$B$11/60,$B:$B),2)))/(60*($B65-INDEX($B:$B,IFERROR(MATCH($B65-Annex!$B$11/60,$B:$B),2)))),IF(Data!$B$2="",0,"-"))</f>
        <v>165.08539992154391</v>
      </c>
      <c r="I65" s="50">
        <f>IFERROR(AVERAGE(INDEX(K:K,IFERROR(MATCH($B65-Annex!$B$4/60,$B:$B),2)):K65),IF(Data!$B$2="",0,"-"))</f>
        <v>1.5325732534634837</v>
      </c>
      <c r="J65" s="50">
        <f>IFERROR(AVERAGE(INDEX(L:L,IFERROR(MATCH($B65-Annex!$B$4/60,$B:$B),2)):L65),IF(Data!$B$2="",0,"-"))</f>
        <v>9.2198141210393825E-2</v>
      </c>
      <c r="K65" s="50">
        <f>IFERROR((5.670373*10^-8*(M65+273.15)^4+((Annex!$B$5+Annex!$B$6)*(M65-O65)+Annex!$B$7*(M65-INDEX(M:M,IFERROR(MATCH($B65-Annex!$B$9/60,$B:$B),2)))/(60*($B65-INDEX($B:$B,IFERROR(MATCH($B65-Annex!$B$9/60,$B:$B),2)))))/Annex!$B$8)/1000,IF(Data!$B$2="",0,"-"))</f>
        <v>1.8969889331240604</v>
      </c>
      <c r="L65" s="50">
        <f>IFERROR((5.670373*10^-8*(N65+273.15)^4+((Annex!$B$5+Annex!$B$6)*(N65-O65)+Annex!$B$7*(N65-INDEX(N:N,IFERROR(MATCH($B65-Annex!$B$9/60,$B:$B),2)))/(60*($B65-INDEX($B:$B,IFERROR(MATCH($B65-Annex!$B$9/60,$B:$B),2)))))/Annex!$B$8)/1000,IF(Data!$B$2="",0,"-"))</f>
        <v>0.14912677112603251</v>
      </c>
      <c r="M65" s="20">
        <v>50.415999999999997</v>
      </c>
      <c r="N65" s="20">
        <v>40.066000000000003</v>
      </c>
      <c r="O65" s="20">
        <v>57.72</v>
      </c>
      <c r="P65" s="50">
        <f>IFERROR(AVERAGE(INDEX(R:R,IFERROR(MATCH($B65-Annex!$B$4/60,$B:$B),2)):R65),IF(Data!$B$2="",0,"-"))</f>
        <v>0.10007684621240011</v>
      </c>
      <c r="Q65" s="50">
        <f>IFERROR(AVERAGE(INDEX(S:S,IFERROR(MATCH($B65-Annex!$B$4/60,$B:$B),2)):S65),IF(Data!$B$2="",0,"-"))</f>
        <v>-0.10704945711017996</v>
      </c>
      <c r="R65" s="50">
        <f>IFERROR((5.670373*10^-8*(T65+273.15)^4+((Annex!$B$5+Annex!$B$6)*(T65-V65)+Annex!$B$7*(T65-INDEX(T:T,IFERROR(MATCH($B65-Annex!$B$9/60,$B:$B),2)))/(60*($B65-INDEX($B:$B,IFERROR(MATCH($B65-Annex!$B$9/60,$B:$B),2)))))/Annex!$B$8)/1000,IF(Data!$B$2="",0,"-"))</f>
        <v>0.17809945183653247</v>
      </c>
      <c r="S65" s="50">
        <f>IFERROR((5.670373*10^-8*(U65+273.15)^4+((Annex!$B$5+Annex!$B$6)*(U65-V65)+Annex!$B$7*(U65-INDEX(U:U,IFERROR(MATCH($B65-Annex!$B$9/60,$B:$B),2)))/(60*($B65-INDEX($B:$B,IFERROR(MATCH($B65-Annex!$B$9/60,$B:$B),2)))))/Annex!$B$8)/1000,IF(Data!$B$2="",0,"-"))</f>
        <v>-5.6735774088364506E-2</v>
      </c>
      <c r="T65" s="20">
        <v>26.373999999999999</v>
      </c>
      <c r="U65" s="20">
        <v>24.1</v>
      </c>
      <c r="V65" s="20">
        <v>38.61</v>
      </c>
      <c r="W65" s="20">
        <v>964.41399999999999</v>
      </c>
      <c r="X65" s="20">
        <v>788.44600000000003</v>
      </c>
      <c r="Y65" s="20">
        <v>532.22699999999998</v>
      </c>
      <c r="Z65" s="20">
        <v>353.11799999999999</v>
      </c>
      <c r="AA65" s="20">
        <v>265.86799999999999</v>
      </c>
      <c r="AB65" s="20">
        <v>215.40100000000001</v>
      </c>
      <c r="AC65" s="20">
        <v>211.06200000000001</v>
      </c>
      <c r="AD65" s="20">
        <v>140.11099999999999</v>
      </c>
      <c r="AE65" s="20">
        <v>56.454999999999998</v>
      </c>
      <c r="AF65" s="20">
        <v>35.786999999999999</v>
      </c>
      <c r="AG65" s="20">
        <v>31.285</v>
      </c>
      <c r="AH65" s="20">
        <v>-63.493000000000002</v>
      </c>
      <c r="AI65" s="20">
        <v>138.03100000000001</v>
      </c>
    </row>
    <row r="66" spans="1:35" x14ac:dyDescent="0.3">
      <c r="A66" s="5">
        <v>65</v>
      </c>
      <c r="B66" s="19">
        <v>5.9991666697897017</v>
      </c>
      <c r="C66" s="20">
        <v>441.88250599999998</v>
      </c>
      <c r="D66" s="20">
        <v>426.52110499999998</v>
      </c>
      <c r="E66" s="20">
        <v>767.650623</v>
      </c>
      <c r="F66" s="49">
        <f>IFERROR(SUM(C66:E66),IF(Data!$B$2="",0,"-"))</f>
        <v>1636.054234</v>
      </c>
      <c r="G66" s="50">
        <f>IFERROR(F66-Annex!$B$10,IF(Data!$B$2="",0,"-"))</f>
        <v>329.89623400000005</v>
      </c>
      <c r="H66" s="50">
        <f>IFERROR(-14000*(G66-INDEX(G:G,IFERROR(MATCH($B66-Annex!$B$11/60,$B:$B),2)))/(60*($B66-INDEX($B:$B,IFERROR(MATCH($B66-Annex!$B$11/60,$B:$B),2)))),IF(Data!$B$2="",0,"-"))</f>
        <v>159.05380584976257</v>
      </c>
      <c r="I66" s="50">
        <f>IFERROR(AVERAGE(INDEX(K:K,IFERROR(MATCH($B66-Annex!$B$4/60,$B:$B),2)):K66),IF(Data!$B$2="",0,"-"))</f>
        <v>1.6511677653926413</v>
      </c>
      <c r="J66" s="50">
        <f>IFERROR(AVERAGE(INDEX(L:L,IFERROR(MATCH($B66-Annex!$B$4/60,$B:$B),2)):L66),IF(Data!$B$2="",0,"-"))</f>
        <v>0.10436439217710469</v>
      </c>
      <c r="K66" s="50">
        <f>IFERROR((5.670373*10^-8*(M66+273.15)^4+((Annex!$B$5+Annex!$B$6)*(M66-O66)+Annex!$B$7*(M66-INDEX(M:M,IFERROR(MATCH($B66-Annex!$B$9/60,$B:$B),2)))/(60*($B66-INDEX($B:$B,IFERROR(MATCH($B66-Annex!$B$9/60,$B:$B),2)))))/Annex!$B$8)/1000,IF(Data!$B$2="",0,"-"))</f>
        <v>1.9881815604890007</v>
      </c>
      <c r="L66" s="50">
        <f>IFERROR((5.670373*10^-8*(N66+273.15)^4+((Annex!$B$5+Annex!$B$6)*(N66-O66)+Annex!$B$7*(N66-INDEX(N:N,IFERROR(MATCH($B66-Annex!$B$9/60,$B:$B),2)))/(60*($B66-INDEX($B:$B,IFERROR(MATCH($B66-Annex!$B$9/60,$B:$B),2)))))/Annex!$B$8)/1000,IF(Data!$B$2="",0,"-"))</f>
        <v>9.8167249249266939E-2</v>
      </c>
      <c r="M66" s="20">
        <v>52.302</v>
      </c>
      <c r="N66" s="20">
        <v>40.710999999999999</v>
      </c>
      <c r="O66" s="20">
        <v>59.41</v>
      </c>
      <c r="P66" s="50">
        <f>IFERROR(AVERAGE(INDEX(R:R,IFERROR(MATCH($B66-Annex!$B$4/60,$B:$B),2)):R66),IF(Data!$B$2="",0,"-"))</f>
        <v>0.11485890168688959</v>
      </c>
      <c r="Q66" s="50">
        <f>IFERROR(AVERAGE(INDEX(S:S,IFERROR(MATCH($B66-Annex!$B$4/60,$B:$B),2)):S66),IF(Data!$B$2="",0,"-"))</f>
        <v>-0.10322823262788836</v>
      </c>
      <c r="R66" s="50">
        <f>IFERROR((5.670373*10^-8*(T66+273.15)^4+((Annex!$B$5+Annex!$B$6)*(T66-V66)+Annex!$B$7*(T66-INDEX(T:T,IFERROR(MATCH($B66-Annex!$B$9/60,$B:$B),2)))/(60*($B66-INDEX($B:$B,IFERROR(MATCH($B66-Annex!$B$9/60,$B:$B),2)))))/Annex!$B$8)/1000,IF(Data!$B$2="",0,"-"))</f>
        <v>0.17724411814577878</v>
      </c>
      <c r="S66" s="50">
        <f>IFERROR((5.670373*10^-8*(U66+273.15)^4+((Annex!$B$5+Annex!$B$6)*(U66-V66)+Annex!$B$7*(U66-INDEX(U:U,IFERROR(MATCH($B66-Annex!$B$9/60,$B:$B),2)))/(60*($B66-INDEX($B:$B,IFERROR(MATCH($B66-Annex!$B$9/60,$B:$B),2)))))/Annex!$B$8)/1000,IF(Data!$B$2="",0,"-"))</f>
        <v>-6.338862822484248E-2</v>
      </c>
      <c r="T66" s="20">
        <v>26.754000000000001</v>
      </c>
      <c r="U66" s="20">
        <v>24.388999999999999</v>
      </c>
      <c r="V66" s="20">
        <v>38.5</v>
      </c>
      <c r="W66" s="20">
        <v>966.56500000000005</v>
      </c>
      <c r="X66" s="20">
        <v>798.82100000000003</v>
      </c>
      <c r="Y66" s="20">
        <v>543.53300000000002</v>
      </c>
      <c r="Z66" s="20">
        <v>386.096</v>
      </c>
      <c r="AA66" s="20">
        <v>310.08800000000002</v>
      </c>
      <c r="AB66" s="20">
        <v>241.33500000000001</v>
      </c>
      <c r="AC66" s="20">
        <v>229.53700000000001</v>
      </c>
      <c r="AD66" s="20">
        <v>151.577</v>
      </c>
      <c r="AE66" s="20">
        <v>58.625999999999998</v>
      </c>
      <c r="AF66" s="20">
        <v>36.630000000000003</v>
      </c>
      <c r="AG66" s="20">
        <v>31.919</v>
      </c>
      <c r="AH66" s="20">
        <v>-103.944</v>
      </c>
      <c r="AI66" s="20">
        <v>152.89699999999999</v>
      </c>
    </row>
    <row r="67" spans="1:35" x14ac:dyDescent="0.3">
      <c r="A67" s="5">
        <v>66</v>
      </c>
      <c r="B67" s="19">
        <v>6.0931666754186153</v>
      </c>
      <c r="C67" s="20">
        <v>441.86317100000002</v>
      </c>
      <c r="D67" s="20">
        <v>426.56655599999999</v>
      </c>
      <c r="E67" s="20">
        <v>767.589157</v>
      </c>
      <c r="F67" s="49">
        <f>IFERROR(SUM(C67:E67),IF(Data!$B$2="",0,"-"))</f>
        <v>1636.0188840000001</v>
      </c>
      <c r="G67" s="50">
        <f>IFERROR(F67-Annex!$B$10,IF(Data!$B$2="",0,"-"))</f>
        <v>329.86088400000017</v>
      </c>
      <c r="H67" s="50">
        <f>IFERROR(-14000*(G67-INDEX(G:G,IFERROR(MATCH($B67-Annex!$B$11/60,$B:$B),2)))/(60*($B67-INDEX($B:$B,IFERROR(MATCH($B67-Annex!$B$11/60,$B:$B),2)))),IF(Data!$B$2="",0,"-"))</f>
        <v>154.77251327301829</v>
      </c>
      <c r="I67" s="50">
        <f>IFERROR(AVERAGE(INDEX(K:K,IFERROR(MATCH($B67-Annex!$B$4/60,$B:$B),2)):K67),IF(Data!$B$2="",0,"-"))</f>
        <v>1.7636782887614804</v>
      </c>
      <c r="J67" s="50">
        <f>IFERROR(AVERAGE(INDEX(L:L,IFERROR(MATCH($B67-Annex!$B$4/60,$B:$B),2)):L67),IF(Data!$B$2="",0,"-"))</f>
        <v>0.1150048415991983</v>
      </c>
      <c r="K67" s="50">
        <f>IFERROR((5.670373*10^-8*(M67+273.15)^4+((Annex!$B$5+Annex!$B$6)*(M67-O67)+Annex!$B$7*(M67-INDEX(M:M,IFERROR(MATCH($B67-Annex!$B$9/60,$B:$B),2)))/(60*($B67-INDEX($B:$B,IFERROR(MATCH($B67-Annex!$B$9/60,$B:$B),2)))))/Annex!$B$8)/1000,IF(Data!$B$2="",0,"-"))</f>
        <v>2.0563278966763767</v>
      </c>
      <c r="L67" s="50">
        <f>IFERROR((5.670373*10^-8*(N67+273.15)^4+((Annex!$B$5+Annex!$B$6)*(N67-O67)+Annex!$B$7*(N67-INDEX(N:N,IFERROR(MATCH($B67-Annex!$B$9/60,$B:$B),2)))/(60*($B67-INDEX($B:$B,IFERROR(MATCH($B67-Annex!$B$9/60,$B:$B),2)))))/Annex!$B$8)/1000,IF(Data!$B$2="",0,"-"))</f>
        <v>3.5901146652906162E-2</v>
      </c>
      <c r="M67" s="20">
        <v>54.350999999999999</v>
      </c>
      <c r="N67" s="20">
        <v>41.43</v>
      </c>
      <c r="O67" s="20">
        <v>61.95</v>
      </c>
      <c r="P67" s="50">
        <f>IFERROR(AVERAGE(INDEX(R:R,IFERROR(MATCH($B67-Annex!$B$4/60,$B:$B),2)):R67),IF(Data!$B$2="",0,"-"))</f>
        <v>0.13015633281633029</v>
      </c>
      <c r="Q67" s="50">
        <f>IFERROR(AVERAGE(INDEX(S:S,IFERROR(MATCH($B67-Annex!$B$4/60,$B:$B),2)):S67),IF(Data!$B$2="",0,"-"))</f>
        <v>-9.7916932678173377E-2</v>
      </c>
      <c r="R67" s="50">
        <f>IFERROR((5.670373*10^-8*(T67+273.15)^4+((Annex!$B$5+Annex!$B$6)*(T67-V67)+Annex!$B$7*(T67-INDEX(T:T,IFERROR(MATCH($B67-Annex!$B$9/60,$B:$B),2)))/(60*($B67-INDEX($B:$B,IFERROR(MATCH($B67-Annex!$B$9/60,$B:$B),2)))))/Annex!$B$8)/1000,IF(Data!$B$2="",0,"-"))</f>
        <v>0.17746847216648087</v>
      </c>
      <c r="S67" s="50">
        <f>IFERROR((5.670373*10^-8*(U67+273.15)^4+((Annex!$B$5+Annex!$B$6)*(U67-V67)+Annex!$B$7*(U67-INDEX(U:U,IFERROR(MATCH($B67-Annex!$B$9/60,$B:$B),2)))/(60*($B67-INDEX($B:$B,IFERROR(MATCH($B67-Annex!$B$9/60,$B:$B),2)))))/Annex!$B$8)/1000,IF(Data!$B$2="",0,"-"))</f>
        <v>-9.8294296636103576E-2</v>
      </c>
      <c r="T67" s="20">
        <v>27.225999999999999</v>
      </c>
      <c r="U67" s="20">
        <v>24.698</v>
      </c>
      <c r="V67" s="20">
        <v>39.326999999999998</v>
      </c>
      <c r="W67" s="20">
        <v>984.96299999999997</v>
      </c>
      <c r="X67" s="20">
        <v>830.24400000000003</v>
      </c>
      <c r="Y67" s="20">
        <v>586.05399999999997</v>
      </c>
      <c r="Z67" s="20">
        <v>436.85700000000003</v>
      </c>
      <c r="AA67" s="20">
        <v>332.78300000000002</v>
      </c>
      <c r="AB67" s="20">
        <v>260.41800000000001</v>
      </c>
      <c r="AC67" s="20">
        <v>250.005</v>
      </c>
      <c r="AD67" s="20">
        <v>164.49700000000001</v>
      </c>
      <c r="AE67" s="20">
        <v>60.726999999999997</v>
      </c>
      <c r="AF67" s="20">
        <v>37.655000000000001</v>
      </c>
      <c r="AG67" s="20">
        <v>32.683</v>
      </c>
      <c r="AH67" s="20">
        <v>-71.706999999999994</v>
      </c>
      <c r="AI67" s="20">
        <v>175.46799999999999</v>
      </c>
    </row>
    <row r="68" spans="1:35" x14ac:dyDescent="0.3">
      <c r="A68" s="5">
        <v>67</v>
      </c>
      <c r="B68" s="19">
        <v>6.1880000098608434</v>
      </c>
      <c r="C68" s="20">
        <v>441.83290599999998</v>
      </c>
      <c r="D68" s="20">
        <v>426.497545</v>
      </c>
      <c r="E68" s="20">
        <v>767.57736499999999</v>
      </c>
      <c r="F68" s="49">
        <f>IFERROR(SUM(C68:E68),IF(Data!$B$2="",0,"-"))</f>
        <v>1635.9078159999999</v>
      </c>
      <c r="G68" s="50">
        <f>IFERROR(F68-Annex!$B$10,IF(Data!$B$2="",0,"-"))</f>
        <v>329.74981600000001</v>
      </c>
      <c r="H68" s="50">
        <f>IFERROR(-14000*(G68-INDEX(G:G,IFERROR(MATCH($B68-Annex!$B$11/60,$B:$B),2)))/(60*($B68-INDEX($B:$B,IFERROR(MATCH($B68-Annex!$B$11/60,$B:$B),2)))),IF(Data!$B$2="",0,"-"))</f>
        <v>165.75564760356329</v>
      </c>
      <c r="I68" s="50">
        <f>IFERROR(AVERAGE(INDEX(K:K,IFERROR(MATCH($B68-Annex!$B$4/60,$B:$B),2)):K68),IF(Data!$B$2="",0,"-"))</f>
        <v>1.865143130899712</v>
      </c>
      <c r="J68" s="50">
        <f>IFERROR(AVERAGE(INDEX(L:L,IFERROR(MATCH($B68-Annex!$B$4/60,$B:$B),2)):L68),IF(Data!$B$2="",0,"-"))</f>
        <v>0.10079574773466653</v>
      </c>
      <c r="K68" s="50">
        <f>IFERROR((5.670373*10^-8*(M68+273.15)^4+((Annex!$B$5+Annex!$B$6)*(M68-O68)+Annex!$B$7*(M68-INDEX(M:M,IFERROR(MATCH($B68-Annex!$B$9/60,$B:$B),2)))/(60*($B68-INDEX($B:$B,IFERROR(MATCH($B68-Annex!$B$9/60,$B:$B),2)))))/Annex!$B$8)/1000,IF(Data!$B$2="",0,"-"))</f>
        <v>2.1429116700861561</v>
      </c>
      <c r="L68" s="50">
        <f>IFERROR((5.670373*10^-8*(N68+273.15)^4+((Annex!$B$5+Annex!$B$6)*(N68-O68)+Annex!$B$7*(N68-INDEX(N:N,IFERROR(MATCH($B68-Annex!$B$9/60,$B:$B),2)))/(60*($B68-INDEX($B:$B,IFERROR(MATCH($B68-Annex!$B$9/60,$B:$B),2)))))/Annex!$B$8)/1000,IF(Data!$B$2="",0,"-"))</f>
        <v>-3.7122840370399444E-2</v>
      </c>
      <c r="M68" s="20">
        <v>56.453000000000003</v>
      </c>
      <c r="N68" s="20">
        <v>42.131</v>
      </c>
      <c r="O68" s="20">
        <v>64.448999999999998</v>
      </c>
      <c r="P68" s="50">
        <f>IFERROR(AVERAGE(INDEX(R:R,IFERROR(MATCH($B68-Annex!$B$4/60,$B:$B),2)):R68),IF(Data!$B$2="",0,"-"))</f>
        <v>0.15442856852803802</v>
      </c>
      <c r="Q68" s="50">
        <f>IFERROR(AVERAGE(INDEX(S:S,IFERROR(MATCH($B68-Annex!$B$4/60,$B:$B),2)):S68),IF(Data!$B$2="",0,"-"))</f>
        <v>-8.7762214055924145E-2</v>
      </c>
      <c r="R68" s="50">
        <f>IFERROR((5.670373*10^-8*(T68+273.15)^4+((Annex!$B$5+Annex!$B$6)*(T68-V68)+Annex!$B$7*(T68-INDEX(T:T,IFERROR(MATCH($B68-Annex!$B$9/60,$B:$B),2)))/(60*($B68-INDEX($B:$B,IFERROR(MATCH($B68-Annex!$B$9/60,$B:$B),2)))))/Annex!$B$8)/1000,IF(Data!$B$2="",0,"-"))</f>
        <v>0.18623919838227307</v>
      </c>
      <c r="S68" s="50">
        <f>IFERROR((5.670373*10^-8*(U68+273.15)^4+((Annex!$B$5+Annex!$B$6)*(U68-V68)+Annex!$B$7*(U68-INDEX(U:U,IFERROR(MATCH($B68-Annex!$B$9/60,$B:$B),2)))/(60*($B68-INDEX($B:$B,IFERROR(MATCH($B68-Annex!$B$9/60,$B:$B),2)))))/Annex!$B$8)/1000,IF(Data!$B$2="",0,"-"))</f>
        <v>-0.1042115786959833</v>
      </c>
      <c r="T68" s="20">
        <v>27.754000000000001</v>
      </c>
      <c r="U68" s="20">
        <v>25.117000000000001</v>
      </c>
      <c r="V68" s="20">
        <v>40.945</v>
      </c>
      <c r="W68" s="20">
        <v>964.01800000000003</v>
      </c>
      <c r="X68" s="20">
        <v>798.89300000000003</v>
      </c>
      <c r="Y68" s="20">
        <v>576.91800000000001</v>
      </c>
      <c r="Z68" s="20">
        <v>410.46499999999997</v>
      </c>
      <c r="AA68" s="20">
        <v>302.33699999999999</v>
      </c>
      <c r="AB68" s="20">
        <v>243.43899999999999</v>
      </c>
      <c r="AC68" s="20">
        <v>233.11099999999999</v>
      </c>
      <c r="AD68" s="20">
        <v>177.625</v>
      </c>
      <c r="AE68" s="20">
        <v>63.12</v>
      </c>
      <c r="AF68" s="20">
        <v>38.716000000000001</v>
      </c>
      <c r="AG68" s="20">
        <v>33.484000000000002</v>
      </c>
      <c r="AH68" s="20">
        <v>-27.135000000000002</v>
      </c>
      <c r="AI68" s="20">
        <v>177.846</v>
      </c>
    </row>
    <row r="69" spans="1:35" x14ac:dyDescent="0.3">
      <c r="A69" s="5">
        <v>68</v>
      </c>
      <c r="B69" s="19">
        <v>6.2866666715126485</v>
      </c>
      <c r="C69" s="20">
        <v>441.88755400000002</v>
      </c>
      <c r="D69" s="20">
        <v>426.47903700000001</v>
      </c>
      <c r="E69" s="20">
        <v>767.36603000000002</v>
      </c>
      <c r="F69" s="49">
        <f>IFERROR(SUM(C69:E69),IF(Data!$B$2="",0,"-"))</f>
        <v>1635.7326210000001</v>
      </c>
      <c r="G69" s="50">
        <f>IFERROR(F69-Annex!$B$10,IF(Data!$B$2="",0,"-"))</f>
        <v>329.57462100000021</v>
      </c>
      <c r="H69" s="50">
        <f>IFERROR(-14000*(G69-INDEX(G:G,IFERROR(MATCH($B69-Annex!$B$11/60,$B:$B),2)))/(60*($B69-INDEX($B:$B,IFERROR(MATCH($B69-Annex!$B$11/60,$B:$B),2)))),IF(Data!$B$2="",0,"-"))</f>
        <v>204.68290268029295</v>
      </c>
      <c r="I69" s="50">
        <f>IFERROR(AVERAGE(INDEX(K:K,IFERROR(MATCH($B69-Annex!$B$4/60,$B:$B),2)):K69),IF(Data!$B$2="",0,"-"))</f>
        <v>1.9656944356385584</v>
      </c>
      <c r="J69" s="50">
        <f>IFERROR(AVERAGE(INDEX(L:L,IFERROR(MATCH($B69-Annex!$B$4/60,$B:$B),2)):L69),IF(Data!$B$2="",0,"-"))</f>
        <v>6.2541079657374002E-2</v>
      </c>
      <c r="K69" s="50">
        <f>IFERROR((5.670373*10^-8*(M69+273.15)^4+((Annex!$B$5+Annex!$B$6)*(M69-O69)+Annex!$B$7*(M69-INDEX(M:M,IFERROR(MATCH($B69-Annex!$B$9/60,$B:$B),2)))/(60*($B69-INDEX($B:$B,IFERROR(MATCH($B69-Annex!$B$9/60,$B:$B),2)))))/Annex!$B$8)/1000,IF(Data!$B$2="",0,"-"))</f>
        <v>2.2668126798404411</v>
      </c>
      <c r="L69" s="50">
        <f>IFERROR((5.670373*10^-8*(N69+273.15)^4+((Annex!$B$5+Annex!$B$6)*(N69-O69)+Annex!$B$7*(N69-INDEX(N:N,IFERROR(MATCH($B69-Annex!$B$9/60,$B:$B),2)))/(60*($B69-INDEX($B:$B,IFERROR(MATCH($B69-Annex!$B$9/60,$B:$B),2)))))/Annex!$B$8)/1000,IF(Data!$B$2="",0,"-"))</f>
        <v>-0.10663511214861149</v>
      </c>
      <c r="M69" s="20">
        <v>58.768999999999998</v>
      </c>
      <c r="N69" s="20">
        <v>42.850999999999999</v>
      </c>
      <c r="O69" s="20">
        <v>66.221999999999994</v>
      </c>
      <c r="P69" s="50">
        <f>IFERROR(AVERAGE(INDEX(R:R,IFERROR(MATCH($B69-Annex!$B$4/60,$B:$B),2)):R69),IF(Data!$B$2="",0,"-"))</f>
        <v>0.16231911749794192</v>
      </c>
      <c r="Q69" s="50">
        <f>IFERROR(AVERAGE(INDEX(S:S,IFERROR(MATCH($B69-Annex!$B$4/60,$B:$B),2)):S69),IF(Data!$B$2="",0,"-"))</f>
        <v>-8.6190015959956887E-2</v>
      </c>
      <c r="R69" s="50">
        <f>IFERROR((5.670373*10^-8*(T69+273.15)^4+((Annex!$B$5+Annex!$B$6)*(T69-V69)+Annex!$B$7*(T69-INDEX(T:T,IFERROR(MATCH($B69-Annex!$B$9/60,$B:$B),2)))/(60*($B69-INDEX($B:$B,IFERROR(MATCH($B69-Annex!$B$9/60,$B:$B),2)))))/Annex!$B$8)/1000,IF(Data!$B$2="",0,"-"))</f>
        <v>0.17356975826147084</v>
      </c>
      <c r="S69" s="50">
        <f>IFERROR((5.670373*10^-8*(U69+273.15)^4+((Annex!$B$5+Annex!$B$6)*(U69-V69)+Annex!$B$7*(U69-INDEX(U:U,IFERROR(MATCH($B69-Annex!$B$9/60,$B:$B),2)))/(60*($B69-INDEX($B:$B,IFERROR(MATCH($B69-Annex!$B$9/60,$B:$B),2)))))/Annex!$B$8)/1000,IF(Data!$B$2="",0,"-"))</f>
        <v>-8.7539796755250504E-2</v>
      </c>
      <c r="T69" s="20">
        <v>28.209</v>
      </c>
      <c r="U69" s="20">
        <v>25.48</v>
      </c>
      <c r="V69" s="20">
        <v>41.34</v>
      </c>
      <c r="W69" s="20">
        <v>974.23099999999999</v>
      </c>
      <c r="X69" s="20">
        <v>818.02200000000005</v>
      </c>
      <c r="Y69" s="20">
        <v>563.30899999999997</v>
      </c>
      <c r="Z69" s="20">
        <v>421.44799999999998</v>
      </c>
      <c r="AA69" s="20">
        <v>308.77699999999999</v>
      </c>
      <c r="AB69" s="20">
        <v>241.952</v>
      </c>
      <c r="AC69" s="20">
        <v>227.65600000000001</v>
      </c>
      <c r="AD69" s="20">
        <v>193.221</v>
      </c>
      <c r="AE69" s="20">
        <v>65.424000000000007</v>
      </c>
      <c r="AF69" s="20">
        <v>39.83</v>
      </c>
      <c r="AG69" s="20">
        <v>34.338999999999999</v>
      </c>
      <c r="AH69" s="20">
        <v>21.233000000000001</v>
      </c>
      <c r="AI69" s="20">
        <v>78.730999999999995</v>
      </c>
    </row>
    <row r="70" spans="1:35" x14ac:dyDescent="0.3">
      <c r="A70" s="5">
        <v>69</v>
      </c>
      <c r="B70" s="19">
        <v>6.3806666666641831</v>
      </c>
      <c r="C70" s="20">
        <v>441.753041</v>
      </c>
      <c r="D70" s="20">
        <v>426.49081200000001</v>
      </c>
      <c r="E70" s="20">
        <v>767.41149499999995</v>
      </c>
      <c r="F70" s="49">
        <f>IFERROR(SUM(C70:E70),IF(Data!$B$2="",0,"-"))</f>
        <v>1635.6553479999998</v>
      </c>
      <c r="G70" s="50">
        <f>IFERROR(F70-Annex!$B$10,IF(Data!$B$2="",0,"-"))</f>
        <v>329.49734799999987</v>
      </c>
      <c r="H70" s="50">
        <f>IFERROR(-14000*(G70-INDEX(G:G,IFERROR(MATCH($B70-Annex!$B$11/60,$B:$B),2)))/(60*($B70-INDEX($B:$B,IFERROR(MATCH($B70-Annex!$B$11/60,$B:$B),2)))),IF(Data!$B$2="",0,"-"))</f>
        <v>197.24397431637632</v>
      </c>
      <c r="I70" s="50">
        <f>IFERROR(AVERAGE(INDEX(K:K,IFERROR(MATCH($B70-Annex!$B$4/60,$B:$B),2)):K70),IF(Data!$B$2="",0,"-"))</f>
        <v>2.0657935229767812</v>
      </c>
      <c r="J70" s="50">
        <f>IFERROR(AVERAGE(INDEX(L:L,IFERROR(MATCH($B70-Annex!$B$4/60,$B:$B),2)):L70),IF(Data!$B$2="",0,"-"))</f>
        <v>1.6526246413123443E-2</v>
      </c>
      <c r="K70" s="50">
        <f>IFERROR((5.670373*10^-8*(M70+273.15)^4+((Annex!$B$5+Annex!$B$6)*(M70-O70)+Annex!$B$7*(M70-INDEX(M:M,IFERROR(MATCH($B70-Annex!$B$9/60,$B:$B),2)))/(60*($B70-INDEX($B:$B,IFERROR(MATCH($B70-Annex!$B$9/60,$B:$B),2)))))/Annex!$B$8)/1000,IF(Data!$B$2="",0,"-"))</f>
        <v>2.3672655491118864</v>
      </c>
      <c r="L70" s="50">
        <f>IFERROR((5.670373*10^-8*(N70+273.15)^4+((Annex!$B$5+Annex!$B$6)*(N70-O70)+Annex!$B$7*(N70-INDEX(N:N,IFERROR(MATCH($B70-Annex!$B$9/60,$B:$B),2)))/(60*($B70-INDEX($B:$B,IFERROR(MATCH($B70-Annex!$B$9/60,$B:$B),2)))))/Annex!$B$8)/1000,IF(Data!$B$2="",0,"-"))</f>
        <v>-0.15699499448434687</v>
      </c>
      <c r="M70" s="20">
        <v>61.082000000000001</v>
      </c>
      <c r="N70" s="20">
        <v>43.66</v>
      </c>
      <c r="O70" s="20">
        <v>68.950999999999993</v>
      </c>
      <c r="P70" s="50">
        <f>IFERROR(AVERAGE(INDEX(R:R,IFERROR(MATCH($B70-Annex!$B$4/60,$B:$B),2)):R70),IF(Data!$B$2="",0,"-"))</f>
        <v>0.16194995699511833</v>
      </c>
      <c r="Q70" s="50">
        <f>IFERROR(AVERAGE(INDEX(S:S,IFERROR(MATCH($B70-Annex!$B$4/60,$B:$B),2)):S70),IF(Data!$B$2="",0,"-"))</f>
        <v>-0.10172358342707256</v>
      </c>
      <c r="R70" s="50">
        <f>IFERROR((5.670373*10^-8*(T70+273.15)^4+((Annex!$B$5+Annex!$B$6)*(T70-V70)+Annex!$B$7*(T70-INDEX(T:T,IFERROR(MATCH($B70-Annex!$B$9/60,$B:$B),2)))/(60*($B70-INDEX($B:$B,IFERROR(MATCH($B70-Annex!$B$9/60,$B:$B),2)))))/Annex!$B$8)/1000,IF(Data!$B$2="",0,"-"))</f>
        <v>0.10891491768946099</v>
      </c>
      <c r="S70" s="50">
        <f>IFERROR((5.670373*10^-8*(U70+273.15)^4+((Annex!$B$5+Annex!$B$6)*(U70-V70)+Annex!$B$7*(U70-INDEX(U:U,IFERROR(MATCH($B70-Annex!$B$9/60,$B:$B),2)))/(60*($B70-INDEX($B:$B,IFERROR(MATCH($B70-Annex!$B$9/60,$B:$B),2)))))/Annex!$B$8)/1000,IF(Data!$B$2="",0,"-"))</f>
        <v>-0.22506977037525108</v>
      </c>
      <c r="T70" s="20">
        <v>28.791</v>
      </c>
      <c r="U70" s="20">
        <v>25.826000000000001</v>
      </c>
      <c r="V70" s="20">
        <v>43.606000000000002</v>
      </c>
      <c r="W70" s="20">
        <v>956.57399999999996</v>
      </c>
      <c r="X70" s="20">
        <v>847.5</v>
      </c>
      <c r="Y70" s="20">
        <v>615.61500000000001</v>
      </c>
      <c r="Z70" s="20">
        <v>442.96499999999997</v>
      </c>
      <c r="AA70" s="20">
        <v>338.47399999999999</v>
      </c>
      <c r="AB70" s="20">
        <v>266.74900000000002</v>
      </c>
      <c r="AC70" s="20">
        <v>246.90299999999999</v>
      </c>
      <c r="AD70" s="20">
        <v>216.73699999999999</v>
      </c>
      <c r="AE70" s="20">
        <v>67.905000000000001</v>
      </c>
      <c r="AF70" s="20">
        <v>40.872999999999998</v>
      </c>
      <c r="AG70" s="20">
        <v>34.902000000000001</v>
      </c>
      <c r="AH70" s="20">
        <v>-21.134</v>
      </c>
      <c r="AI70" s="20">
        <v>175.947</v>
      </c>
    </row>
    <row r="71" spans="1:35" x14ac:dyDescent="0.3">
      <c r="A71" s="5">
        <v>70</v>
      </c>
      <c r="B71" s="19">
        <v>6.4743333344813436</v>
      </c>
      <c r="C71" s="20">
        <v>441.66812900000002</v>
      </c>
      <c r="D71" s="20">
        <v>426.546356</v>
      </c>
      <c r="E71" s="20">
        <v>767.34751200000005</v>
      </c>
      <c r="F71" s="49">
        <f>IFERROR(SUM(C71:E71),IF(Data!$B$2="",0,"-"))</f>
        <v>1635.561997</v>
      </c>
      <c r="G71" s="50">
        <f>IFERROR(F71-Annex!$B$10,IF(Data!$B$2="",0,"-"))</f>
        <v>329.40399700000012</v>
      </c>
      <c r="H71" s="50">
        <f>IFERROR(-14000*(G71-INDEX(G:G,IFERROR(MATCH($B71-Annex!$B$11/60,$B:$B),2)))/(60*($B71-INDEX($B:$B,IFERROR(MATCH($B71-Annex!$B$11/60,$B:$B),2)))),IF(Data!$B$2="",0,"-"))</f>
        <v>214.31964405459311</v>
      </c>
      <c r="I71" s="50">
        <f>IFERROR(AVERAGE(INDEX(K:K,IFERROR(MATCH($B71-Annex!$B$4/60,$B:$B),2)):K71),IF(Data!$B$2="",0,"-"))</f>
        <v>2.1680067781360939</v>
      </c>
      <c r="J71" s="50">
        <f>IFERROR(AVERAGE(INDEX(L:L,IFERROR(MATCH($B71-Annex!$B$4/60,$B:$B),2)):L71),IF(Data!$B$2="",0,"-"))</f>
        <v>-3.1407335358269596E-2</v>
      </c>
      <c r="K71" s="50">
        <f>IFERROR((5.670373*10^-8*(M71+273.15)^4+((Annex!$B$5+Annex!$B$6)*(M71-O71)+Annex!$B$7*(M71-INDEX(M:M,IFERROR(MATCH($B71-Annex!$B$9/60,$B:$B),2)))/(60*($B71-INDEX($B:$B,IFERROR(MATCH($B71-Annex!$B$9/60,$B:$B),2)))))/Annex!$B$8)/1000,IF(Data!$B$2="",0,"-"))</f>
        <v>2.4575591576247375</v>
      </c>
      <c r="L71" s="50">
        <f>IFERROR((5.670373*10^-8*(N71+273.15)^4+((Annex!$B$5+Annex!$B$6)*(N71-O71)+Annex!$B$7*(N71-INDEX(N:N,IFERROR(MATCH($B71-Annex!$B$9/60,$B:$B),2)))/(60*($B71-INDEX($B:$B,IFERROR(MATCH($B71-Annex!$B$9/60,$B:$B),2)))))/Annex!$B$8)/1000,IF(Data!$B$2="",0,"-"))</f>
        <v>-0.20229356753273497</v>
      </c>
      <c r="M71" s="20">
        <v>63.439</v>
      </c>
      <c r="N71" s="20">
        <v>44.433</v>
      </c>
      <c r="O71" s="20">
        <v>71.397000000000006</v>
      </c>
      <c r="P71" s="50">
        <f>IFERROR(AVERAGE(INDEX(R:R,IFERROR(MATCH($B71-Annex!$B$4/60,$B:$B),2)):R71),IF(Data!$B$2="",0,"-"))</f>
        <v>0.15360966759564929</v>
      </c>
      <c r="Q71" s="50">
        <f>IFERROR(AVERAGE(INDEX(S:S,IFERROR(MATCH($B71-Annex!$B$4/60,$B:$B),2)):S71),IF(Data!$B$2="",0,"-"))</f>
        <v>-0.13197052717344829</v>
      </c>
      <c r="R71" s="50">
        <f>IFERROR((5.670373*10^-8*(T71+273.15)^4+((Annex!$B$5+Annex!$B$6)*(T71-V71)+Annex!$B$7*(T71-INDEX(T:T,IFERROR(MATCH($B71-Annex!$B$9/60,$B:$B),2)))/(60*($B71-INDEX($B:$B,IFERROR(MATCH($B71-Annex!$B$9/60,$B:$B),2)))))/Annex!$B$8)/1000,IF(Data!$B$2="",0,"-"))</f>
        <v>7.3731756687547889E-2</v>
      </c>
      <c r="S71" s="50">
        <f>IFERROR((5.670373*10^-8*(U71+273.15)^4+((Annex!$B$5+Annex!$B$6)*(U71-V71)+Annex!$B$7*(U71-INDEX(U:U,IFERROR(MATCH($B71-Annex!$B$9/60,$B:$B),2)))/(60*($B71-INDEX($B:$B,IFERROR(MATCH($B71-Annex!$B$9/60,$B:$B),2)))))/Annex!$B$8)/1000,IF(Data!$B$2="",0,"-"))</f>
        <v>-0.28855384543834262</v>
      </c>
      <c r="T71" s="20">
        <v>29.318000000000001</v>
      </c>
      <c r="U71" s="20">
        <v>26.225999999999999</v>
      </c>
      <c r="V71" s="20">
        <v>45.637</v>
      </c>
      <c r="W71" s="20">
        <v>981.88</v>
      </c>
      <c r="X71" s="20">
        <v>888.13099999999997</v>
      </c>
      <c r="Y71" s="20">
        <v>694.91899999999998</v>
      </c>
      <c r="Z71" s="20">
        <v>504.90800000000002</v>
      </c>
      <c r="AA71" s="20">
        <v>362.30099999999999</v>
      </c>
      <c r="AB71" s="20">
        <v>274.77</v>
      </c>
      <c r="AC71" s="20">
        <v>258.19900000000001</v>
      </c>
      <c r="AD71" s="20">
        <v>238.655</v>
      </c>
      <c r="AE71" s="20">
        <v>69.855000000000004</v>
      </c>
      <c r="AF71" s="20">
        <v>42.185000000000002</v>
      </c>
      <c r="AG71" s="20">
        <v>35.497</v>
      </c>
      <c r="AH71" s="20">
        <v>15.513</v>
      </c>
      <c r="AI71" s="20">
        <v>138.24700000000001</v>
      </c>
    </row>
    <row r="72" spans="1:35" x14ac:dyDescent="0.3">
      <c r="A72" s="5">
        <v>71</v>
      </c>
      <c r="B72" s="19">
        <v>6.5683333401102573</v>
      </c>
      <c r="C72" s="20">
        <v>441.67233199999998</v>
      </c>
      <c r="D72" s="20">
        <v>426.43527699999999</v>
      </c>
      <c r="E72" s="20">
        <v>767.32561999999996</v>
      </c>
      <c r="F72" s="49">
        <f>IFERROR(SUM(C72:E72),IF(Data!$B$2="",0,"-"))</f>
        <v>1635.4332289999998</v>
      </c>
      <c r="G72" s="50">
        <f>IFERROR(F72-Annex!$B$10,IF(Data!$B$2="",0,"-"))</f>
        <v>329.27522899999985</v>
      </c>
      <c r="H72" s="50">
        <f>IFERROR(-14000*(G72-INDEX(G:G,IFERROR(MATCH($B72-Annex!$B$11/60,$B:$B),2)))/(60*($B72-INDEX($B:$B,IFERROR(MATCH($B72-Annex!$B$11/60,$B:$B),2)))),IF(Data!$B$2="",0,"-"))</f>
        <v>209.72352783959749</v>
      </c>
      <c r="I72" s="50">
        <f>IFERROR(AVERAGE(INDEX(K:K,IFERROR(MATCH($B72-Annex!$B$4/60,$B:$B),2)):K72),IF(Data!$B$2="",0,"-"))</f>
        <v>2.2652589424750533</v>
      </c>
      <c r="J72" s="50">
        <f>IFERROR(AVERAGE(INDEX(L:L,IFERROR(MATCH($B72-Annex!$B$4/60,$B:$B),2)):L72),IF(Data!$B$2="",0,"-"))</f>
        <v>-8.5870190420451895E-2</v>
      </c>
      <c r="K72" s="50">
        <f>IFERROR((5.670373*10^-8*(M72+273.15)^4+((Annex!$B$5+Annex!$B$6)*(M72-O72)+Annex!$B$7*(M72-INDEX(M:M,IFERROR(MATCH($B72-Annex!$B$9/60,$B:$B),2)))/(60*($B72-INDEX($B:$B,IFERROR(MATCH($B72-Annex!$B$9/60,$B:$B),2)))))/Annex!$B$8)/1000,IF(Data!$B$2="",0,"-"))</f>
        <v>2.577754083496774</v>
      </c>
      <c r="L72" s="50">
        <f>IFERROR((5.670373*10^-8*(N72+273.15)^4+((Annex!$B$5+Annex!$B$6)*(N72-O72)+Annex!$B$7*(N72-INDEX(N:N,IFERROR(MATCH($B72-Annex!$B$9/60,$B:$B),2)))/(60*($B72-INDEX($B:$B,IFERROR(MATCH($B72-Annex!$B$9/60,$B:$B),2)))))/Annex!$B$8)/1000,IF(Data!$B$2="",0,"-"))</f>
        <v>-0.23211321430924364</v>
      </c>
      <c r="M72" s="20">
        <v>65.91</v>
      </c>
      <c r="N72" s="20">
        <v>45.304000000000002</v>
      </c>
      <c r="O72" s="20">
        <v>73.424999999999997</v>
      </c>
      <c r="P72" s="50">
        <f>IFERROR(AVERAGE(INDEX(R:R,IFERROR(MATCH($B72-Annex!$B$4/60,$B:$B),2)):R72),IF(Data!$B$2="",0,"-"))</f>
        <v>0.14131608187444555</v>
      </c>
      <c r="Q72" s="50">
        <f>IFERROR(AVERAGE(INDEX(S:S,IFERROR(MATCH($B72-Annex!$B$4/60,$B:$B),2)):S72),IF(Data!$B$2="",0,"-"))</f>
        <v>-0.15771853180380963</v>
      </c>
      <c r="R72" s="50">
        <f>IFERROR((5.670373*10^-8*(T72+273.15)^4+((Annex!$B$5+Annex!$B$6)*(T72-V72)+Annex!$B$7*(T72-INDEX(T:T,IFERROR(MATCH($B72-Annex!$B$9/60,$B:$B),2)))/(60*($B72-INDEX($B:$B,IFERROR(MATCH($B72-Annex!$B$9/60,$B:$B),2)))))/Annex!$B$8)/1000,IF(Data!$B$2="",0,"-"))</f>
        <v>9.2044351788106327E-2</v>
      </c>
      <c r="S72" s="50">
        <f>IFERROR((5.670373*10^-8*(U72+273.15)^4+((Annex!$B$5+Annex!$B$6)*(U72-V72)+Annex!$B$7*(U72-INDEX(U:U,IFERROR(MATCH($B72-Annex!$B$9/60,$B:$B),2)))/(60*($B72-INDEX($B:$B,IFERROR(MATCH($B72-Annex!$B$9/60,$B:$B),2)))))/Annex!$B$8)/1000,IF(Data!$B$2="",0,"-"))</f>
        <v>-0.23697180650089383</v>
      </c>
      <c r="T72" s="20">
        <v>29.925999999999998</v>
      </c>
      <c r="U72" s="20">
        <v>26.689</v>
      </c>
      <c r="V72" s="20">
        <v>46.203000000000003</v>
      </c>
      <c r="W72" s="20">
        <v>983.88099999999997</v>
      </c>
      <c r="X72" s="20">
        <v>913.05799999999999</v>
      </c>
      <c r="Y72" s="20">
        <v>708.67100000000005</v>
      </c>
      <c r="Z72" s="20">
        <v>560.04899999999998</v>
      </c>
      <c r="AA72" s="20">
        <v>437.45400000000001</v>
      </c>
      <c r="AB72" s="20">
        <v>329.31700000000001</v>
      </c>
      <c r="AC72" s="20">
        <v>280.53399999999999</v>
      </c>
      <c r="AD72" s="20">
        <v>256.87200000000001</v>
      </c>
      <c r="AE72" s="20">
        <v>72.185000000000002</v>
      </c>
      <c r="AF72" s="20">
        <v>43.415999999999997</v>
      </c>
      <c r="AG72" s="20">
        <v>36.566000000000003</v>
      </c>
      <c r="AH72" s="20">
        <v>-9.7810000000000006</v>
      </c>
      <c r="AI72" s="20">
        <v>166.732</v>
      </c>
    </row>
    <row r="73" spans="1:35" x14ac:dyDescent="0.3">
      <c r="A73" s="5">
        <v>72</v>
      </c>
      <c r="B73" s="19">
        <v>6.6628333367407322</v>
      </c>
      <c r="C73" s="20">
        <v>441.52016300000003</v>
      </c>
      <c r="D73" s="20">
        <v>426.41592400000002</v>
      </c>
      <c r="E73" s="20">
        <v>767.26668099999995</v>
      </c>
      <c r="F73" s="49">
        <f>IFERROR(SUM(C73:E73),IF(Data!$B$2="",0,"-"))</f>
        <v>1635.2027680000001</v>
      </c>
      <c r="G73" s="50">
        <f>IFERROR(F73-Annex!$B$10,IF(Data!$B$2="",0,"-"))</f>
        <v>329.0447680000002</v>
      </c>
      <c r="H73" s="50">
        <f>IFERROR(-14000*(G73-INDEX(G:G,IFERROR(MATCH($B73-Annex!$B$11/60,$B:$B),2)))/(60*($B73-INDEX($B:$B,IFERROR(MATCH($B73-Annex!$B$11/60,$B:$B),2)))),IF(Data!$B$2="",0,"-"))</f>
        <v>253.89567950035726</v>
      </c>
      <c r="I73" s="50">
        <f>IFERROR(AVERAGE(INDEX(K:K,IFERROR(MATCH($B73-Annex!$B$4/60,$B:$B),2)):K73),IF(Data!$B$2="",0,"-"))</f>
        <v>2.3746645579247136</v>
      </c>
      <c r="J73" s="50">
        <f>IFERROR(AVERAGE(INDEX(L:L,IFERROR(MATCH($B73-Annex!$B$4/60,$B:$B),2)):L73),IF(Data!$B$2="",0,"-"))</f>
        <v>-0.13118902994325035</v>
      </c>
      <c r="K73" s="50">
        <f>IFERROR((5.670373*10^-8*(M73+273.15)^4+((Annex!$B$5+Annex!$B$6)*(M73-O73)+Annex!$B$7*(M73-INDEX(M:M,IFERROR(MATCH($B73-Annex!$B$9/60,$B:$B),2)))/(60*($B73-INDEX($B:$B,IFERROR(MATCH($B73-Annex!$B$9/60,$B:$B),2)))))/Annex!$B$8)/1000,IF(Data!$B$2="",0,"-"))</f>
        <v>2.7540208686366241</v>
      </c>
      <c r="L73" s="50">
        <f>IFERROR((5.670373*10^-8*(N73+273.15)^4+((Annex!$B$5+Annex!$B$6)*(N73-O73)+Annex!$B$7*(N73-INDEX(N:N,IFERROR(MATCH($B73-Annex!$B$9/60,$B:$B),2)))/(60*($B73-INDEX($B:$B,IFERROR(MATCH($B73-Annex!$B$9/60,$B:$B),2)))))/Annex!$B$8)/1000,IF(Data!$B$2="",0,"-"))</f>
        <v>-0.21906462741032226</v>
      </c>
      <c r="M73" s="20">
        <v>68.5</v>
      </c>
      <c r="N73" s="20">
        <v>46.186999999999998</v>
      </c>
      <c r="O73" s="20">
        <v>75.039000000000001</v>
      </c>
      <c r="P73" s="50">
        <f>IFERROR(AVERAGE(INDEX(R:R,IFERROR(MATCH($B73-Annex!$B$4/60,$B:$B),2)):R73),IF(Data!$B$2="",0,"-"))</f>
        <v>0.11805188585541994</v>
      </c>
      <c r="Q73" s="50">
        <f>IFERROR(AVERAGE(INDEX(S:S,IFERROR(MATCH($B73-Annex!$B$4/60,$B:$B),2)):S73),IF(Data!$B$2="",0,"-"))</f>
        <v>-0.19483027145974899</v>
      </c>
      <c r="R73" s="50">
        <f>IFERROR((5.670373*10^-8*(T73+273.15)^4+((Annex!$B$5+Annex!$B$6)*(T73-V73)+Annex!$B$7*(T73-INDEX(T:T,IFERROR(MATCH($B73-Annex!$B$9/60,$B:$B),2)))/(60*($B73-INDEX($B:$B,IFERROR(MATCH($B73-Annex!$B$9/60,$B:$B),2)))))/Annex!$B$8)/1000,IF(Data!$B$2="",0,"-"))</f>
        <v>1.4394746012599569E-2</v>
      </c>
      <c r="S73" s="50">
        <f>IFERROR((5.670373*10^-8*(U73+273.15)^4+((Annex!$B$5+Annex!$B$6)*(U73-V73)+Annex!$B$7*(U73-INDEX(U:U,IFERROR(MATCH($B73-Annex!$B$9/60,$B:$B),2)))/(60*($B73-INDEX($B:$B,IFERROR(MATCH($B73-Annex!$B$9/60,$B:$B),2)))))/Annex!$B$8)/1000,IF(Data!$B$2="",0,"-"))</f>
        <v>-0.32317080581641799</v>
      </c>
      <c r="T73" s="20">
        <v>30.584</v>
      </c>
      <c r="U73" s="20">
        <v>27.218</v>
      </c>
      <c r="V73" s="20">
        <v>49.354999999999997</v>
      </c>
      <c r="W73" s="20">
        <v>993.57100000000003</v>
      </c>
      <c r="X73" s="20">
        <v>911.73</v>
      </c>
      <c r="Y73" s="20">
        <v>729.81299999999999</v>
      </c>
      <c r="Z73" s="20">
        <v>597.11</v>
      </c>
      <c r="AA73" s="20">
        <v>458.42099999999999</v>
      </c>
      <c r="AB73" s="20">
        <v>347.41</v>
      </c>
      <c r="AC73" s="20">
        <v>293.12</v>
      </c>
      <c r="AD73" s="20">
        <v>270.67200000000003</v>
      </c>
      <c r="AE73" s="20">
        <v>74.738</v>
      </c>
      <c r="AF73" s="20">
        <v>44.533000000000001</v>
      </c>
      <c r="AG73" s="20">
        <v>37.557000000000002</v>
      </c>
      <c r="AH73" s="20">
        <v>183.97800000000001</v>
      </c>
      <c r="AI73" s="20">
        <v>59.188000000000002</v>
      </c>
    </row>
    <row r="74" spans="1:35" x14ac:dyDescent="0.3">
      <c r="A74" s="5">
        <v>73</v>
      </c>
      <c r="B74" s="19">
        <v>6.75716666970402</v>
      </c>
      <c r="C74" s="20">
        <v>441.63366100000002</v>
      </c>
      <c r="D74" s="20">
        <v>426.287171</v>
      </c>
      <c r="E74" s="20">
        <v>767.14712199999997</v>
      </c>
      <c r="F74" s="49">
        <f>IFERROR(SUM(C74:E74),IF(Data!$B$2="",0,"-"))</f>
        <v>1635.0679540000001</v>
      </c>
      <c r="G74" s="50">
        <f>IFERROR(F74-Annex!$B$10,IF(Data!$B$2="",0,"-"))</f>
        <v>328.9099540000002</v>
      </c>
      <c r="H74" s="50">
        <f>IFERROR(-14000*(G74-INDEX(G:G,IFERROR(MATCH($B74-Annex!$B$11/60,$B:$B),2)))/(60*($B74-INDEX($B:$B,IFERROR(MATCH($B74-Annex!$B$11/60,$B:$B),2)))),IF(Data!$B$2="",0,"-"))</f>
        <v>267.18116737604589</v>
      </c>
      <c r="I74" s="50">
        <f>IFERROR(AVERAGE(INDEX(K:K,IFERROR(MATCH($B74-Annex!$B$4/60,$B:$B),2)):K74),IF(Data!$B$2="",0,"-"))</f>
        <v>2.4780891683893023</v>
      </c>
      <c r="J74" s="50">
        <f>IFERROR(AVERAGE(INDEX(L:L,IFERROR(MATCH($B74-Annex!$B$4/60,$B:$B),2)):L74),IF(Data!$B$2="",0,"-"))</f>
        <v>-0.18796804341367931</v>
      </c>
      <c r="K74" s="50">
        <f>IFERROR((5.670373*10^-8*(M74+273.15)^4+((Annex!$B$5+Annex!$B$6)*(M74-O74)+Annex!$B$7*(M74-INDEX(M:M,IFERROR(MATCH($B74-Annex!$B$9/60,$B:$B),2)))/(60*($B74-INDEX($B:$B,IFERROR(MATCH($B74-Annex!$B$9/60,$B:$B),2)))))/Annex!$B$8)/1000,IF(Data!$B$2="",0,"-"))</f>
        <v>2.7803001699284966</v>
      </c>
      <c r="L74" s="50">
        <f>IFERROR((5.670373*10^-8*(N74+273.15)^4+((Annex!$B$5+Annex!$B$6)*(N74-O74)+Annex!$B$7*(N74-INDEX(N:N,IFERROR(MATCH($B74-Annex!$B$9/60,$B:$B),2)))/(60*($B74-INDEX($B:$B,IFERROR(MATCH($B74-Annex!$B$9/60,$B:$B),2)))))/Annex!$B$8)/1000,IF(Data!$B$2="",0,"-"))</f>
        <v>-0.36155194764009652</v>
      </c>
      <c r="M74" s="20">
        <v>71.254999999999995</v>
      </c>
      <c r="N74" s="20">
        <v>47.219000000000001</v>
      </c>
      <c r="O74" s="20">
        <v>80.040999999999997</v>
      </c>
      <c r="P74" s="50">
        <f>IFERROR(AVERAGE(INDEX(R:R,IFERROR(MATCH($B74-Annex!$B$4/60,$B:$B),2)):R74),IF(Data!$B$2="",0,"-"))</f>
        <v>0.10457868608473611</v>
      </c>
      <c r="Q74" s="50">
        <f>IFERROR(AVERAGE(INDEX(S:S,IFERROR(MATCH($B74-Annex!$B$4/60,$B:$B),2)):S74),IF(Data!$B$2="",0,"-"))</f>
        <v>-0.22517659091122821</v>
      </c>
      <c r="R74" s="50">
        <f>IFERROR((5.670373*10^-8*(T74+273.15)^4+((Annex!$B$5+Annex!$B$6)*(T74-V74)+Annex!$B$7*(T74-INDEX(T:T,IFERROR(MATCH($B74-Annex!$B$9/60,$B:$B),2)))/(60*($B74-INDEX($B:$B,IFERROR(MATCH($B74-Annex!$B$9/60,$B:$B),2)))))/Annex!$B$8)/1000,IF(Data!$B$2="",0,"-"))</f>
        <v>8.3156073771694081E-2</v>
      </c>
      <c r="S74" s="50">
        <f>IFERROR((5.670373*10^-8*(U74+273.15)^4+((Annex!$B$5+Annex!$B$6)*(U74-V74)+Annex!$B$7*(U74-INDEX(U:U,IFERROR(MATCH($B74-Annex!$B$9/60,$B:$B),2)))/(60*($B74-INDEX($B:$B,IFERROR(MATCH($B74-Annex!$B$9/60,$B:$B),2)))))/Annex!$B$8)/1000,IF(Data!$B$2="",0,"-"))</f>
        <v>-0.31071853279645806</v>
      </c>
      <c r="T74" s="20">
        <v>31.337</v>
      </c>
      <c r="U74" s="20">
        <v>27.736000000000001</v>
      </c>
      <c r="V74" s="20">
        <v>50.146999999999998</v>
      </c>
      <c r="W74" s="20">
        <v>996.52200000000005</v>
      </c>
      <c r="X74" s="20">
        <v>848.154</v>
      </c>
      <c r="Y74" s="20">
        <v>631.75599999999997</v>
      </c>
      <c r="Z74" s="20">
        <v>469.24099999999999</v>
      </c>
      <c r="AA74" s="20">
        <v>367.30399999999997</v>
      </c>
      <c r="AB74" s="20">
        <v>291.75599999999997</v>
      </c>
      <c r="AC74" s="20">
        <v>265.16199999999998</v>
      </c>
      <c r="AD74" s="20">
        <v>270.73399999999998</v>
      </c>
      <c r="AE74" s="20">
        <v>78.004999999999995</v>
      </c>
      <c r="AF74" s="20">
        <v>46.033000000000001</v>
      </c>
      <c r="AG74" s="20">
        <v>38.590000000000003</v>
      </c>
      <c r="AH74" s="20">
        <v>151.99799999999999</v>
      </c>
      <c r="AI74" s="20">
        <v>86.65</v>
      </c>
    </row>
    <row r="75" spans="1:35" x14ac:dyDescent="0.3">
      <c r="A75" s="5">
        <v>74</v>
      </c>
      <c r="B75" s="19">
        <v>6.8560000055003911</v>
      </c>
      <c r="C75" s="20">
        <v>441.57060799999999</v>
      </c>
      <c r="D75" s="20">
        <v>426.32167199999998</v>
      </c>
      <c r="E75" s="20">
        <v>767.12944000000005</v>
      </c>
      <c r="F75" s="49">
        <f>IFERROR(SUM(C75:E75),IF(Data!$B$2="",0,"-"))</f>
        <v>1635.0217200000002</v>
      </c>
      <c r="G75" s="50">
        <f>IFERROR(F75-Annex!$B$10,IF(Data!$B$2="",0,"-"))</f>
        <v>328.86372000000028</v>
      </c>
      <c r="H75" s="50">
        <f>IFERROR(-14000*(G75-INDEX(G:G,IFERROR(MATCH($B75-Annex!$B$11/60,$B:$B),2)))/(60*($B75-INDEX($B:$B,IFERROR(MATCH($B75-Annex!$B$11/60,$B:$B),2)))),IF(Data!$B$2="",0,"-"))</f>
        <v>292.09687370432533</v>
      </c>
      <c r="I75" s="50">
        <f>IFERROR(AVERAGE(INDEX(K:K,IFERROR(MATCH($B75-Annex!$B$4/60,$B:$B),2)):K75),IF(Data!$B$2="",0,"-"))</f>
        <v>2.5753004945431743</v>
      </c>
      <c r="J75" s="50">
        <f>IFERROR(AVERAGE(INDEX(L:L,IFERROR(MATCH($B75-Annex!$B$4/60,$B:$B),2)):L75),IF(Data!$B$2="",0,"-"))</f>
        <v>-0.2616465050578668</v>
      </c>
      <c r="K75" s="50">
        <f>IFERROR((5.670373*10^-8*(M75+273.15)^4+((Annex!$B$5+Annex!$B$6)*(M75-O75)+Annex!$B$7*(M75-INDEX(M:M,IFERROR(MATCH($B75-Annex!$B$9/60,$B:$B),2)))/(60*($B75-INDEX($B:$B,IFERROR(MATCH($B75-Annex!$B$9/60,$B:$B),2)))))/Annex!$B$8)/1000,IF(Data!$B$2="",0,"-"))</f>
        <v>2.8233909531632579</v>
      </c>
      <c r="L75" s="50">
        <f>IFERROR((5.670373*10^-8*(N75+273.15)^4+((Annex!$B$5+Annex!$B$6)*(N75-O75)+Annex!$B$7*(N75-INDEX(N:N,IFERROR(MATCH($B75-Annex!$B$9/60,$B:$B),2)))/(60*($B75-INDEX($B:$B,IFERROR(MATCH($B75-Annex!$B$9/60,$B:$B),2)))))/Annex!$B$8)/1000,IF(Data!$B$2="",0,"-"))</f>
        <v>-0.55287207187971166</v>
      </c>
      <c r="M75" s="20">
        <v>74.275000000000006</v>
      </c>
      <c r="N75" s="20">
        <v>48.231000000000002</v>
      </c>
      <c r="O75" s="20">
        <v>85.274000000000001</v>
      </c>
      <c r="P75" s="50">
        <f>IFERROR(AVERAGE(INDEX(R:R,IFERROR(MATCH($B75-Annex!$B$4/60,$B:$B),2)):R75),IF(Data!$B$2="",0,"-"))</f>
        <v>7.413836886804813E-2</v>
      </c>
      <c r="Q75" s="50">
        <f>IFERROR(AVERAGE(INDEX(S:S,IFERROR(MATCH($B75-Annex!$B$4/60,$B:$B),2)):S75),IF(Data!$B$2="",0,"-"))</f>
        <v>-0.27765318203323458</v>
      </c>
      <c r="R75" s="50">
        <f>IFERROR((5.670373*10^-8*(T75+273.15)^4+((Annex!$B$5+Annex!$B$6)*(T75-V75)+Annex!$B$7*(T75-INDEX(T:T,IFERROR(MATCH($B75-Annex!$B$9/60,$B:$B),2)))/(60*($B75-INDEX($B:$B,IFERROR(MATCH($B75-Annex!$B$9/60,$B:$B),2)))))/Annex!$B$8)/1000,IF(Data!$B$2="",0,"-"))</f>
        <v>-2.6843022134542822E-2</v>
      </c>
      <c r="S75" s="50">
        <f>IFERROR((5.670373*10^-8*(U75+273.15)^4+((Annex!$B$5+Annex!$B$6)*(U75-V75)+Annex!$B$7*(U75-INDEX(U:U,IFERROR(MATCH($B75-Annex!$B$9/60,$B:$B),2)))/(60*($B75-INDEX($B:$B,IFERROR(MATCH($B75-Annex!$B$9/60,$B:$B),2)))))/Annex!$B$8)/1000,IF(Data!$B$2="",0,"-"))</f>
        <v>-0.47154771655002803</v>
      </c>
      <c r="T75" s="20">
        <v>32.073</v>
      </c>
      <c r="U75" s="20">
        <v>28.253</v>
      </c>
      <c r="V75" s="20">
        <v>53.29</v>
      </c>
      <c r="W75" s="20">
        <v>995.73800000000006</v>
      </c>
      <c r="X75" s="20">
        <v>877.68600000000004</v>
      </c>
      <c r="Y75" s="20">
        <v>641.298</v>
      </c>
      <c r="Z75" s="20">
        <v>482.56700000000001</v>
      </c>
      <c r="AA75" s="20">
        <v>363.291</v>
      </c>
      <c r="AB75" s="20">
        <v>290.35300000000001</v>
      </c>
      <c r="AC75" s="20">
        <v>261.83300000000003</v>
      </c>
      <c r="AD75" s="20">
        <v>285.47899999999998</v>
      </c>
      <c r="AE75" s="20">
        <v>81.183000000000007</v>
      </c>
      <c r="AF75" s="20">
        <v>47.677</v>
      </c>
      <c r="AG75" s="20">
        <v>39.478999999999999</v>
      </c>
      <c r="AH75" s="20">
        <v>205.49600000000001</v>
      </c>
      <c r="AI75" s="20">
        <v>44.692</v>
      </c>
    </row>
    <row r="76" spans="1:35" x14ac:dyDescent="0.3">
      <c r="A76" s="5">
        <v>75</v>
      </c>
      <c r="B76" s="19">
        <v>6.9480000052135438</v>
      </c>
      <c r="C76" s="20">
        <v>441.56556</v>
      </c>
      <c r="D76" s="20">
        <v>426.208912</v>
      </c>
      <c r="E76" s="20">
        <v>767.05029100000002</v>
      </c>
      <c r="F76" s="49">
        <f>IFERROR(SUM(C76:E76),IF(Data!$B$2="",0,"-"))</f>
        <v>1634.8247630000001</v>
      </c>
      <c r="G76" s="50">
        <f>IFERROR(F76-Annex!$B$10,IF(Data!$B$2="",0,"-"))</f>
        <v>328.66676300000017</v>
      </c>
      <c r="H76" s="50">
        <f>IFERROR(-14000*(G76-INDEX(G:G,IFERROR(MATCH($B76-Annex!$B$11/60,$B:$B),2)))/(60*($B76-INDEX($B:$B,IFERROR(MATCH($B76-Annex!$B$11/60,$B:$B),2)))),IF(Data!$B$2="",0,"-"))</f>
        <v>283.56432870260687</v>
      </c>
      <c r="I76" s="50">
        <f>IFERROR(AVERAGE(INDEX(K:K,IFERROR(MATCH($B76-Annex!$B$4/60,$B:$B),2)):K76),IF(Data!$B$2="",0,"-"))</f>
        <v>2.6814831798377932</v>
      </c>
      <c r="J76" s="50">
        <f>IFERROR(AVERAGE(INDEX(L:L,IFERROR(MATCH($B76-Annex!$B$4/60,$B:$B),2)):L76),IF(Data!$B$2="",0,"-"))</f>
        <v>-0.33601084222632516</v>
      </c>
      <c r="K76" s="50">
        <f>IFERROR((5.670373*10^-8*(M76+273.15)^4+((Annex!$B$5+Annex!$B$6)*(M76-O76)+Annex!$B$7*(M76-INDEX(M:M,IFERROR(MATCH($B76-Annex!$B$9/60,$B:$B),2)))/(60*($B76-INDEX($B:$B,IFERROR(MATCH($B76-Annex!$B$9/60,$B:$B),2)))))/Annex!$B$8)/1000,IF(Data!$B$2="",0,"-"))</f>
        <v>3.0100914769027738</v>
      </c>
      <c r="L76" s="50">
        <f>IFERROR((5.670373*10^-8*(N76+273.15)^4+((Annex!$B$5+Annex!$B$6)*(N76-O76)+Annex!$B$7*(N76-INDEX(N:N,IFERROR(MATCH($B76-Annex!$B$9/60,$B:$B),2)))/(60*($B76-INDEX($B:$B,IFERROR(MATCH($B76-Annex!$B$9/60,$B:$B),2)))))/Annex!$B$8)/1000,IF(Data!$B$2="",0,"-"))</f>
        <v>-0.62718547232782007</v>
      </c>
      <c r="M76" s="20">
        <v>77.215000000000003</v>
      </c>
      <c r="N76" s="20">
        <v>49.21</v>
      </c>
      <c r="O76" s="20">
        <v>87.474999999999994</v>
      </c>
      <c r="P76" s="50">
        <f>IFERROR(AVERAGE(INDEX(R:R,IFERROR(MATCH($B76-Annex!$B$4/60,$B:$B),2)):R76),IF(Data!$B$2="",0,"-"))</f>
        <v>3.2445122130649429E-2</v>
      </c>
      <c r="Q76" s="50">
        <f>IFERROR(AVERAGE(INDEX(S:S,IFERROR(MATCH($B76-Annex!$B$4/60,$B:$B),2)):S76),IF(Data!$B$2="",0,"-"))</f>
        <v>-0.34009324074853048</v>
      </c>
      <c r="R76" s="50">
        <f>IFERROR((5.670373*10^-8*(T76+273.15)^4+((Annex!$B$5+Annex!$B$6)*(T76-V76)+Annex!$B$7*(T76-INDEX(T:T,IFERROR(MATCH($B76-Annex!$B$9/60,$B:$B),2)))/(60*($B76-INDEX($B:$B,IFERROR(MATCH($B76-Annex!$B$9/60,$B:$B),2)))))/Annex!$B$8)/1000,IF(Data!$B$2="",0,"-"))</f>
        <v>-0.11828296890032004</v>
      </c>
      <c r="S76" s="50">
        <f>IFERROR((5.670373*10^-8*(U76+273.15)^4+((Annex!$B$5+Annex!$B$6)*(U76-V76)+Annex!$B$7*(U76-INDEX(U:U,IFERROR(MATCH($B76-Annex!$B$9/60,$B:$B),2)))/(60*($B76-INDEX($B:$B,IFERROR(MATCH($B76-Annex!$B$9/60,$B:$B),2)))))/Annex!$B$8)/1000,IF(Data!$B$2="",0,"-"))</f>
        <v>-0.52462020776232154</v>
      </c>
      <c r="T76" s="20">
        <v>32.819000000000003</v>
      </c>
      <c r="U76" s="20">
        <v>28.870999999999999</v>
      </c>
      <c r="V76" s="20">
        <v>55.837000000000003</v>
      </c>
      <c r="W76" s="20">
        <v>996.77599999999995</v>
      </c>
      <c r="X76" s="20">
        <v>907.05399999999997</v>
      </c>
      <c r="Y76" s="20">
        <v>712.14300000000003</v>
      </c>
      <c r="Z76" s="20">
        <v>560.58500000000004</v>
      </c>
      <c r="AA76" s="20">
        <v>415.54199999999997</v>
      </c>
      <c r="AB76" s="20">
        <v>319.95600000000002</v>
      </c>
      <c r="AC76" s="20">
        <v>263.45600000000002</v>
      </c>
      <c r="AD76" s="20">
        <v>312.77100000000002</v>
      </c>
      <c r="AE76" s="20">
        <v>84.087000000000003</v>
      </c>
      <c r="AF76" s="20">
        <v>48.835999999999999</v>
      </c>
      <c r="AG76" s="20">
        <v>40.323999999999998</v>
      </c>
      <c r="AH76" s="20">
        <v>187.239</v>
      </c>
      <c r="AI76" s="20">
        <v>125.65</v>
      </c>
    </row>
    <row r="77" spans="1:35" x14ac:dyDescent="0.3">
      <c r="A77" s="5">
        <v>76</v>
      </c>
      <c r="B77" s="19">
        <v>7.0420000003650784</v>
      </c>
      <c r="C77" s="20">
        <v>441.50671</v>
      </c>
      <c r="D77" s="20">
        <v>426.34270600000002</v>
      </c>
      <c r="E77" s="20">
        <v>766.94673299999999</v>
      </c>
      <c r="F77" s="49">
        <f>IFERROR(SUM(C77:E77),IF(Data!$B$2="",0,"-"))</f>
        <v>1634.796149</v>
      </c>
      <c r="G77" s="50">
        <f>IFERROR(F77-Annex!$B$10,IF(Data!$B$2="",0,"-"))</f>
        <v>328.63814900000011</v>
      </c>
      <c r="H77" s="50">
        <f>IFERROR(-14000*(G77-INDEX(G:G,IFERROR(MATCH($B77-Annex!$B$11/60,$B:$B),2)))/(60*($B77-INDEX($B:$B,IFERROR(MATCH($B77-Annex!$B$11/60,$B:$B),2)))),IF(Data!$B$2="",0,"-"))</f>
        <v>281.49576548793846</v>
      </c>
      <c r="I77" s="50">
        <f>IFERROR(AVERAGE(INDEX(K:K,IFERROR(MATCH($B77-Annex!$B$4/60,$B:$B),2)):K77),IF(Data!$B$2="",0,"-"))</f>
        <v>2.7746256361516037</v>
      </c>
      <c r="J77" s="50">
        <f>IFERROR(AVERAGE(INDEX(L:L,IFERROR(MATCH($B77-Annex!$B$4/60,$B:$B),2)):L77),IF(Data!$B$2="",0,"-"))</f>
        <v>-0.42562816121398889</v>
      </c>
      <c r="K77" s="50">
        <f>IFERROR((5.670373*10^-8*(M77+273.15)^4+((Annex!$B$5+Annex!$B$6)*(M77-O77)+Annex!$B$7*(M77-INDEX(M:M,IFERROR(MATCH($B77-Annex!$B$9/60,$B:$B),2)))/(60*($B77-INDEX($B:$B,IFERROR(MATCH($B77-Annex!$B$9/60,$B:$B),2)))))/Annex!$B$8)/1000,IF(Data!$B$2="",0,"-"))</f>
        <v>3.0192627433085613</v>
      </c>
      <c r="L77" s="50">
        <f>IFERROR((5.670373*10^-8*(N77+273.15)^4+((Annex!$B$5+Annex!$B$6)*(N77-O77)+Annex!$B$7*(N77-INDEX(N:N,IFERROR(MATCH($B77-Annex!$B$9/60,$B:$B),2)))/(60*($B77-INDEX($B:$B,IFERROR(MATCH($B77-Annex!$B$9/60,$B:$B),2)))))/Annex!$B$8)/1000,IF(Data!$B$2="",0,"-"))</f>
        <v>-0.78431622739799323</v>
      </c>
      <c r="M77" s="20">
        <v>80.224000000000004</v>
      </c>
      <c r="N77" s="20">
        <v>50.241</v>
      </c>
      <c r="O77" s="20">
        <v>92.02</v>
      </c>
      <c r="P77" s="50">
        <f>IFERROR(AVERAGE(INDEX(R:R,IFERROR(MATCH($B77-Annex!$B$4/60,$B:$B),2)):R77),IF(Data!$B$2="",0,"-"))</f>
        <v>-1.5450055239436624E-4</v>
      </c>
      <c r="Q77" s="50">
        <f>IFERROR(AVERAGE(INDEX(S:S,IFERROR(MATCH($B77-Annex!$B$4/60,$B:$B),2)):S77),IF(Data!$B$2="",0,"-"))</f>
        <v>-0.38827079080349552</v>
      </c>
      <c r="R77" s="50">
        <f>IFERROR((5.670373*10^-8*(T77+273.15)^4+((Annex!$B$5+Annex!$B$6)*(T77-V77)+Annex!$B$7*(T77-INDEX(T:T,IFERROR(MATCH($B77-Annex!$B$9/60,$B:$B),2)))/(60*($B77-INDEX($B:$B,IFERROR(MATCH($B77-Annex!$B$9/60,$B:$B),2)))))/Annex!$B$8)/1000,IF(Data!$B$2="",0,"-"))</f>
        <v>-0.11928244109184556</v>
      </c>
      <c r="S77" s="50">
        <f>IFERROR((5.670373*10^-8*(U77+273.15)^4+((Annex!$B$5+Annex!$B$6)*(U77-V77)+Annex!$B$7*(U77-INDEX(U:U,IFERROR(MATCH($B77-Annex!$B$9/60,$B:$B),2)))/(60*($B77-INDEX($B:$B,IFERROR(MATCH($B77-Annex!$B$9/60,$B:$B),2)))))/Annex!$B$8)/1000,IF(Data!$B$2="",0,"-"))</f>
        <v>-0.56231262076000621</v>
      </c>
      <c r="T77" s="20">
        <v>33.652999999999999</v>
      </c>
      <c r="U77" s="20">
        <v>29.451000000000001</v>
      </c>
      <c r="V77" s="20">
        <v>57.918999999999997</v>
      </c>
      <c r="W77" s="20">
        <v>998.50900000000001</v>
      </c>
      <c r="X77" s="20">
        <v>894.03099999999995</v>
      </c>
      <c r="Y77" s="20">
        <v>662</v>
      </c>
      <c r="Z77" s="20">
        <v>513.61</v>
      </c>
      <c r="AA77" s="20">
        <v>390.45699999999999</v>
      </c>
      <c r="AB77" s="20">
        <v>305.02699999999999</v>
      </c>
      <c r="AC77" s="20">
        <v>252.13300000000001</v>
      </c>
      <c r="AD77" s="20">
        <v>339.41399999999999</v>
      </c>
      <c r="AE77" s="20">
        <v>87.313000000000002</v>
      </c>
      <c r="AF77" s="20">
        <v>50.436999999999998</v>
      </c>
      <c r="AG77" s="20">
        <v>41.345999999999997</v>
      </c>
      <c r="AH77" s="20">
        <v>190.42599999999999</v>
      </c>
      <c r="AI77" s="20">
        <v>139.85900000000001</v>
      </c>
    </row>
    <row r="78" spans="1:35" x14ac:dyDescent="0.3">
      <c r="A78" s="5">
        <v>77</v>
      </c>
      <c r="B78" s="19">
        <v>7.1361666696611792</v>
      </c>
      <c r="C78" s="20">
        <v>441.41339099999999</v>
      </c>
      <c r="D78" s="20">
        <v>426.24088599999999</v>
      </c>
      <c r="E78" s="20">
        <v>766.86758399999997</v>
      </c>
      <c r="F78" s="49">
        <f>IFERROR(SUM(C78:E78),IF(Data!$B$2="",0,"-"))</f>
        <v>1634.5218609999999</v>
      </c>
      <c r="G78" s="50">
        <f>IFERROR(F78-Annex!$B$10,IF(Data!$B$2="",0,"-"))</f>
        <v>328.36386100000004</v>
      </c>
      <c r="H78" s="50">
        <f>IFERROR(-14000*(G78-INDEX(G:G,IFERROR(MATCH($B78-Annex!$B$11/60,$B:$B),2)))/(60*($B78-INDEX($B:$B,IFERROR(MATCH($B78-Annex!$B$11/60,$B:$B),2)))),IF(Data!$B$2="",0,"-"))</f>
        <v>334.9044761216561</v>
      </c>
      <c r="I78" s="50">
        <f>IFERROR(AVERAGE(INDEX(K:K,IFERROR(MATCH($B78-Annex!$B$4/60,$B:$B),2)):K78),IF(Data!$B$2="",0,"-"))</f>
        <v>2.8579234827838698</v>
      </c>
      <c r="J78" s="50">
        <f>IFERROR(AVERAGE(INDEX(L:L,IFERROR(MATCH($B78-Annex!$B$4/60,$B:$B),2)):L78),IF(Data!$B$2="",0,"-"))</f>
        <v>-0.5282379355472645</v>
      </c>
      <c r="K78" s="50">
        <f>IFERROR((5.670373*10^-8*(M78+273.15)^4+((Annex!$B$5+Annex!$B$6)*(M78-O78)+Annex!$B$7*(M78-INDEX(M:M,IFERROR(MATCH($B78-Annex!$B$9/60,$B:$B),2)))/(60*($B78-INDEX($B:$B,IFERROR(MATCH($B78-Annex!$B$9/60,$B:$B),2)))))/Annex!$B$8)/1000,IF(Data!$B$2="",0,"-"))</f>
        <v>3.0406440840505984</v>
      </c>
      <c r="L78" s="50">
        <f>IFERROR((5.670373*10^-8*(N78+273.15)^4+((Annex!$B$5+Annex!$B$6)*(N78-O78)+Annex!$B$7*(N78-INDEX(N:N,IFERROR(MATCH($B78-Annex!$B$9/60,$B:$B),2)))/(60*($B78-INDEX($B:$B,IFERROR(MATCH($B78-Annex!$B$9/60,$B:$B),2)))))/Annex!$B$8)/1000,IF(Data!$B$2="",0,"-"))</f>
        <v>-0.92056198786566423</v>
      </c>
      <c r="M78" s="20">
        <v>83.316000000000003</v>
      </c>
      <c r="N78" s="20">
        <v>51.284999999999997</v>
      </c>
      <c r="O78" s="20">
        <v>95.972999999999999</v>
      </c>
      <c r="P78" s="50">
        <f>IFERROR(AVERAGE(INDEX(R:R,IFERROR(MATCH($B78-Annex!$B$4/60,$B:$B),2)):R78),IF(Data!$B$2="",0,"-"))</f>
        <v>-3.3330102197883148E-2</v>
      </c>
      <c r="Q78" s="50">
        <f>IFERROR(AVERAGE(INDEX(S:S,IFERROR(MATCH($B78-Annex!$B$4/60,$B:$B),2)):S78),IF(Data!$B$2="",0,"-"))</f>
        <v>-0.44064562482806074</v>
      </c>
      <c r="R78" s="50">
        <f>IFERROR((5.670373*10^-8*(T78+273.15)^4+((Annex!$B$5+Annex!$B$6)*(T78-V78)+Annex!$B$7*(T78-INDEX(T:T,IFERROR(MATCH($B78-Annex!$B$9/60,$B:$B),2)))/(60*($B78-INDEX($B:$B,IFERROR(MATCH($B78-Annex!$B$9/60,$B:$B),2)))))/Annex!$B$8)/1000,IF(Data!$B$2="",0,"-"))</f>
        <v>-0.1584974548308736</v>
      </c>
      <c r="S78" s="50">
        <f>IFERROR((5.670373*10^-8*(U78+273.15)^4+((Annex!$B$5+Annex!$B$6)*(U78-V78)+Annex!$B$7*(U78-INDEX(U:U,IFERROR(MATCH($B78-Annex!$B$9/60,$B:$B),2)))/(60*($B78-INDEX($B:$B,IFERROR(MATCH($B78-Annex!$B$9/60,$B:$B),2)))))/Annex!$B$8)/1000,IF(Data!$B$2="",0,"-"))</f>
        <v>-0.65517768361029893</v>
      </c>
      <c r="T78" s="20">
        <v>34.5</v>
      </c>
      <c r="U78" s="20">
        <v>30.08</v>
      </c>
      <c r="V78" s="20">
        <v>60.244999999999997</v>
      </c>
      <c r="W78" s="20">
        <v>1005.181</v>
      </c>
      <c r="X78" s="20">
        <v>903.02700000000004</v>
      </c>
      <c r="Y78" s="20">
        <v>702.28300000000002</v>
      </c>
      <c r="Z78" s="20">
        <v>526.41099999999994</v>
      </c>
      <c r="AA78" s="20">
        <v>390.904</v>
      </c>
      <c r="AB78" s="20">
        <v>308.24400000000003</v>
      </c>
      <c r="AC78" s="20">
        <v>252.977</v>
      </c>
      <c r="AD78" s="20">
        <v>363.72</v>
      </c>
      <c r="AE78" s="20">
        <v>90.590999999999994</v>
      </c>
      <c r="AF78" s="20">
        <v>51.640999999999998</v>
      </c>
      <c r="AG78" s="20">
        <v>42.308999999999997</v>
      </c>
      <c r="AH78" s="20">
        <v>145.762</v>
      </c>
      <c r="AI78" s="20">
        <v>128.03200000000001</v>
      </c>
    </row>
    <row r="79" spans="1:35" x14ac:dyDescent="0.3">
      <c r="A79" s="5">
        <v>78</v>
      </c>
      <c r="B79" s="19">
        <v>7.230500002624467</v>
      </c>
      <c r="C79" s="20">
        <v>441.37639999999999</v>
      </c>
      <c r="D79" s="20">
        <v>426.220687</v>
      </c>
      <c r="E79" s="20">
        <v>766.82464700000003</v>
      </c>
      <c r="F79" s="49">
        <f>IFERROR(SUM(C79:E79),IF(Data!$B$2="",0,"-"))</f>
        <v>1634.421734</v>
      </c>
      <c r="G79" s="50">
        <f>IFERROR(F79-Annex!$B$10,IF(Data!$B$2="",0,"-"))</f>
        <v>328.26373400000011</v>
      </c>
      <c r="H79" s="50">
        <f>IFERROR(-14000*(G79-INDEX(G:G,IFERROR(MATCH($B79-Annex!$B$11/60,$B:$B),2)))/(60*($B79-INDEX($B:$B,IFERROR(MATCH($B79-Annex!$B$11/60,$B:$B),2)))),IF(Data!$B$2="",0,"-"))</f>
        <v>332.61627728880495</v>
      </c>
      <c r="I79" s="50">
        <f>IFERROR(AVERAGE(INDEX(K:K,IFERROR(MATCH($B79-Annex!$B$4/60,$B:$B),2)):K79),IF(Data!$B$2="",0,"-"))</f>
        <v>2.9290702266767634</v>
      </c>
      <c r="J79" s="50">
        <f>IFERROR(AVERAGE(INDEX(L:L,IFERROR(MATCH($B79-Annex!$B$4/60,$B:$B),2)):L79),IF(Data!$B$2="",0,"-"))</f>
        <v>-0.6646656047746049</v>
      </c>
      <c r="K79" s="50">
        <f>IFERROR((5.670373*10^-8*(M79+273.15)^4+((Annex!$B$5+Annex!$B$6)*(M79-O79)+Annex!$B$7*(M79-INDEX(M:M,IFERROR(MATCH($B79-Annex!$B$9/60,$B:$B),2)))/(60*($B79-INDEX($B:$B,IFERROR(MATCH($B79-Annex!$B$9/60,$B:$B),2)))))/Annex!$B$8)/1000,IF(Data!$B$2="",0,"-"))</f>
        <v>3.075781290747031</v>
      </c>
      <c r="L79" s="50">
        <f>IFERROR((5.670373*10^-8*(N79+273.15)^4+((Annex!$B$5+Annex!$B$6)*(N79-O79)+Annex!$B$7*(N79-INDEX(N:N,IFERROR(MATCH($B79-Annex!$B$9/60,$B:$B),2)))/(60*($B79-INDEX($B:$B,IFERROR(MATCH($B79-Annex!$B$9/60,$B:$B),2)))))/Annex!$B$8)/1000,IF(Data!$B$2="",0,"-"))</f>
        <v>-1.1871068989006266</v>
      </c>
      <c r="M79" s="20">
        <v>86.453000000000003</v>
      </c>
      <c r="N79" s="20">
        <v>52.122</v>
      </c>
      <c r="O79" s="20">
        <v>100.033</v>
      </c>
      <c r="P79" s="50">
        <f>IFERROR(AVERAGE(INDEX(R:R,IFERROR(MATCH($B79-Annex!$B$4/60,$B:$B),2)):R79),IF(Data!$B$2="",0,"-"))</f>
        <v>-6.8521194552344469E-2</v>
      </c>
      <c r="Q79" s="50">
        <f>IFERROR(AVERAGE(INDEX(S:S,IFERROR(MATCH($B79-Annex!$B$4/60,$B:$B),2)):S79),IF(Data!$B$2="",0,"-"))</f>
        <v>-0.50309635466137259</v>
      </c>
      <c r="R79" s="50">
        <f>IFERROR((5.670373*10^-8*(T79+273.15)^4+((Annex!$B$5+Annex!$B$6)*(T79-V79)+Annex!$B$7*(T79-INDEX(T:T,IFERROR(MATCH($B79-Annex!$B$9/60,$B:$B),2)))/(60*($B79-INDEX($B:$B,IFERROR(MATCH($B79-Annex!$B$9/60,$B:$B),2)))))/Annex!$B$8)/1000,IF(Data!$B$2="",0,"-"))</f>
        <v>-0.15429329469312289</v>
      </c>
      <c r="S79" s="50">
        <f>IFERROR((5.670373*10^-8*(U79+273.15)^4+((Annex!$B$5+Annex!$B$6)*(U79-V79)+Annex!$B$7*(U79-INDEX(U:U,IFERROR(MATCH($B79-Annex!$B$9/60,$B:$B),2)))/(60*($B79-INDEX($B:$B,IFERROR(MATCH($B79-Annex!$B$9/60,$B:$B),2)))))/Annex!$B$8)/1000,IF(Data!$B$2="",0,"-"))</f>
        <v>-0.67412691533407698</v>
      </c>
      <c r="T79" s="20">
        <v>35.423000000000002</v>
      </c>
      <c r="U79" s="20">
        <v>30.734999999999999</v>
      </c>
      <c r="V79" s="20">
        <v>61.911999999999999</v>
      </c>
      <c r="W79" s="20">
        <v>1010.71</v>
      </c>
      <c r="X79" s="20">
        <v>936.54200000000003</v>
      </c>
      <c r="Y79" s="20">
        <v>711.28700000000003</v>
      </c>
      <c r="Z79" s="20">
        <v>546.05499999999995</v>
      </c>
      <c r="AA79" s="20">
        <v>416.298</v>
      </c>
      <c r="AB79" s="20">
        <v>331.00099999999998</v>
      </c>
      <c r="AC79" s="20">
        <v>275.01900000000001</v>
      </c>
      <c r="AD79" s="20">
        <v>382.351</v>
      </c>
      <c r="AE79" s="20">
        <v>93.771000000000001</v>
      </c>
      <c r="AF79" s="20">
        <v>52.976999999999997</v>
      </c>
      <c r="AG79" s="20">
        <v>43.225999999999999</v>
      </c>
      <c r="AH79" s="20">
        <v>59.764000000000003</v>
      </c>
      <c r="AI79" s="20">
        <v>188.833</v>
      </c>
    </row>
    <row r="80" spans="1:35" x14ac:dyDescent="0.3">
      <c r="A80" s="5">
        <v>79</v>
      </c>
      <c r="B80" s="19">
        <v>7.325166673399508</v>
      </c>
      <c r="C80" s="20">
        <v>441.38228199999998</v>
      </c>
      <c r="D80" s="20">
        <v>426.16179099999999</v>
      </c>
      <c r="E80" s="20">
        <v>766.69076800000005</v>
      </c>
      <c r="F80" s="49">
        <f>IFERROR(SUM(C80:E80),IF(Data!$B$2="",0,"-"))</f>
        <v>1634.234841</v>
      </c>
      <c r="G80" s="50">
        <f>IFERROR(F80-Annex!$B$10,IF(Data!$B$2="",0,"-"))</f>
        <v>328.07684100000006</v>
      </c>
      <c r="H80" s="50">
        <f>IFERROR(-14000*(G80-INDEX(G:G,IFERROR(MATCH($B80-Annex!$B$11/60,$B:$B),2)))/(60*($B80-INDEX($B:$B,IFERROR(MATCH($B80-Annex!$B$11/60,$B:$B),2)))),IF(Data!$B$2="",0,"-"))</f>
        <v>336.5257576938447</v>
      </c>
      <c r="I80" s="50">
        <f>IFERROR(AVERAGE(INDEX(K:K,IFERROR(MATCH($B80-Annex!$B$4/60,$B:$B),2)):K80),IF(Data!$B$2="",0,"-"))</f>
        <v>2.9864064038726923</v>
      </c>
      <c r="J80" s="50">
        <f>IFERROR(AVERAGE(INDEX(L:L,IFERROR(MATCH($B80-Annex!$B$4/60,$B:$B),2)):L80),IF(Data!$B$2="",0,"-"))</f>
        <v>-0.81965486955095279</v>
      </c>
      <c r="K80" s="50">
        <f>IFERROR((5.670373*10^-8*(M80+273.15)^4+((Annex!$B$5+Annex!$B$6)*(M80-O80)+Annex!$B$7*(M80-INDEX(M:M,IFERROR(MATCH($B80-Annex!$B$9/60,$B:$B),2)))/(60*($B80-INDEX($B:$B,IFERROR(MATCH($B80-Annex!$B$9/60,$B:$B),2)))))/Annex!$B$8)/1000,IF(Data!$B$2="",0,"-"))</f>
        <v>3.1553741090081289</v>
      </c>
      <c r="L80" s="50">
        <f>IFERROR((5.670373*10^-8*(N80+273.15)^4+((Annex!$B$5+Annex!$B$6)*(N80-O80)+Annex!$B$7*(N80-INDEX(N:N,IFERROR(MATCH($B80-Annex!$B$9/60,$B:$B),2)))/(60*($B80-INDEX($B:$B,IFERROR(MATCH($B80-Annex!$B$9/60,$B:$B),2)))))/Annex!$B$8)/1000,IF(Data!$B$2="",0,"-"))</f>
        <v>-1.3039894808447574</v>
      </c>
      <c r="M80" s="20">
        <v>89.757000000000005</v>
      </c>
      <c r="N80" s="20">
        <v>53.262</v>
      </c>
      <c r="O80" s="20">
        <v>104.15900000000001</v>
      </c>
      <c r="P80" s="50">
        <f>IFERROR(AVERAGE(INDEX(R:R,IFERROR(MATCH($B80-Annex!$B$4/60,$B:$B),2)):R80),IF(Data!$B$2="",0,"-"))</f>
        <v>-7.9487393191667893E-2</v>
      </c>
      <c r="Q80" s="50">
        <f>IFERROR(AVERAGE(INDEX(S:S,IFERROR(MATCH($B80-Annex!$B$4/60,$B:$B),2)):S80),IF(Data!$B$2="",0,"-"))</f>
        <v>-0.54531202426332226</v>
      </c>
      <c r="R80" s="50">
        <f>IFERROR((5.670373*10^-8*(T80+273.15)^4+((Annex!$B$5+Annex!$B$6)*(T80-V80)+Annex!$B$7*(T80-INDEX(T:T,IFERROR(MATCH($B80-Annex!$B$9/60,$B:$B),2)))/(60*($B80-INDEX($B:$B,IFERROR(MATCH($B80-Annex!$B$9/60,$B:$B),2)))))/Annex!$B$8)/1000,IF(Data!$B$2="",0,"-"))</f>
        <v>-6.2368644462664408E-2</v>
      </c>
      <c r="S80" s="50">
        <f>IFERROR((5.670373*10^-8*(U80+273.15)^4+((Annex!$B$5+Annex!$B$6)*(U80-V80)+Annex!$B$7*(U80-INDEX(U:U,IFERROR(MATCH($B80-Annex!$B$9/60,$B:$B),2)))/(60*($B80-INDEX($B:$B,IFERROR(MATCH($B80-Annex!$B$9/60,$B:$B),2)))))/Annex!$B$8)/1000,IF(Data!$B$2="",0,"-"))</f>
        <v>-0.61868049303006578</v>
      </c>
      <c r="T80" s="20">
        <v>36.375999999999998</v>
      </c>
      <c r="U80" s="20">
        <v>31.425999999999998</v>
      </c>
      <c r="V80" s="20">
        <v>62.177999999999997</v>
      </c>
      <c r="W80" s="20">
        <v>999.19899999999996</v>
      </c>
      <c r="X80" s="20">
        <v>931.22799999999995</v>
      </c>
      <c r="Y80" s="20">
        <v>716.75599999999997</v>
      </c>
      <c r="Z80" s="20">
        <v>573.88900000000001</v>
      </c>
      <c r="AA80" s="20">
        <v>449.863</v>
      </c>
      <c r="AB80" s="20">
        <v>356.01400000000001</v>
      </c>
      <c r="AC80" s="20">
        <v>305.95800000000003</v>
      </c>
      <c r="AD80" s="20">
        <v>399.67</v>
      </c>
      <c r="AE80" s="20">
        <v>103.837</v>
      </c>
      <c r="AF80" s="20">
        <v>54.616</v>
      </c>
      <c r="AG80" s="20">
        <v>44.179000000000002</v>
      </c>
      <c r="AH80" s="20">
        <v>-22.681000000000001</v>
      </c>
      <c r="AI80" s="20">
        <v>267.03500000000003</v>
      </c>
    </row>
    <row r="81" spans="1:35" x14ac:dyDescent="0.3">
      <c r="A81" s="5">
        <v>80</v>
      </c>
      <c r="B81" s="19">
        <v>7.4246666743420064</v>
      </c>
      <c r="C81" s="20">
        <v>441.274676</v>
      </c>
      <c r="D81" s="20">
        <v>426.15841899999998</v>
      </c>
      <c r="E81" s="20">
        <v>766.57120999999995</v>
      </c>
      <c r="F81" s="49">
        <f>IFERROR(SUM(C81:E81),IF(Data!$B$2="",0,"-"))</f>
        <v>1634.0043049999999</v>
      </c>
      <c r="G81" s="50">
        <f>IFERROR(F81-Annex!$B$10,IF(Data!$B$2="",0,"-"))</f>
        <v>327.84630500000003</v>
      </c>
      <c r="H81" s="50">
        <f>IFERROR(-14000*(G81-INDEX(G:G,IFERROR(MATCH($B81-Annex!$B$11/60,$B:$B),2)))/(60*($B81-INDEX($B:$B,IFERROR(MATCH($B81-Annex!$B$11/60,$B:$B),2)))),IF(Data!$B$2="",0,"-"))</f>
        <v>369.00705348032523</v>
      </c>
      <c r="I81" s="50">
        <f>IFERROR(AVERAGE(INDEX(K:K,IFERROR(MATCH($B81-Annex!$B$4/60,$B:$B),2)):K81),IF(Data!$B$2="",0,"-"))</f>
        <v>3.0686582087744001</v>
      </c>
      <c r="J81" s="50">
        <f>IFERROR(AVERAGE(INDEX(L:L,IFERROR(MATCH($B81-Annex!$B$4/60,$B:$B),2)):L81),IF(Data!$B$2="",0,"-"))</f>
        <v>-0.91714592385532989</v>
      </c>
      <c r="K81" s="50">
        <f>IFERROR((5.670373*10^-8*(M81+273.15)^4+((Annex!$B$5+Annex!$B$6)*(M81-O81)+Annex!$B$7*(M81-INDEX(M:M,IFERROR(MATCH($B81-Annex!$B$9/60,$B:$B),2)))/(60*($B81-INDEX($B:$B,IFERROR(MATCH($B81-Annex!$B$9/60,$B:$B),2)))))/Annex!$B$8)/1000,IF(Data!$B$2="",0,"-"))</f>
        <v>3.3560628042404477</v>
      </c>
      <c r="L81" s="50">
        <f>IFERROR((5.670373*10^-8*(N81+273.15)^4+((Annex!$B$5+Annex!$B$6)*(N81-O81)+Annex!$B$7*(N81-INDEX(N:N,IFERROR(MATCH($B81-Annex!$B$9/60,$B:$B),2)))/(60*($B81-INDEX($B:$B,IFERROR(MATCH($B81-Annex!$B$9/60,$B:$B),2)))))/Annex!$B$8)/1000,IF(Data!$B$2="",0,"-"))</f>
        <v>-1.0439893277707371</v>
      </c>
      <c r="M81" s="20">
        <v>93.103999999999999</v>
      </c>
      <c r="N81" s="20">
        <v>54.624000000000002</v>
      </c>
      <c r="O81" s="20">
        <v>104.864</v>
      </c>
      <c r="P81" s="50">
        <f>IFERROR(AVERAGE(INDEX(R:R,IFERROR(MATCH($B81-Annex!$B$4/60,$B:$B),2)):R81),IF(Data!$B$2="",0,"-"))</f>
        <v>-0.10575375907869887</v>
      </c>
      <c r="Q81" s="50">
        <f>IFERROR(AVERAGE(INDEX(S:S,IFERROR(MATCH($B81-Annex!$B$4/60,$B:$B),2)):S81),IF(Data!$B$2="",0,"-"))</f>
        <v>-0.59849655717022776</v>
      </c>
      <c r="R81" s="50">
        <f>IFERROR((5.670373*10^-8*(T81+273.15)^4+((Annex!$B$5+Annex!$B$6)*(T81-V81)+Annex!$B$7*(T81-INDEX(T:T,IFERROR(MATCH($B81-Annex!$B$9/60,$B:$B),2)))/(60*($B81-INDEX($B:$B,IFERROR(MATCH($B81-Annex!$B$9/60,$B:$B),2)))))/Annex!$B$8)/1000,IF(Data!$B$2="",0,"-"))</f>
        <v>-0.10070848743752264</v>
      </c>
      <c r="S81" s="50">
        <f>IFERROR((5.670373*10^-8*(U81+273.15)^4+((Annex!$B$5+Annex!$B$6)*(U81-V81)+Annex!$B$7*(U81-INDEX(U:U,IFERROR(MATCH($B81-Annex!$B$9/60,$B:$B),2)))/(60*($B81-INDEX($B:$B,IFERROR(MATCH($B81-Annex!$B$9/60,$B:$B),2)))))/Annex!$B$8)/1000,IF(Data!$B$2="",0,"-"))</f>
        <v>-0.68301026314479574</v>
      </c>
      <c r="T81" s="20">
        <v>37.354999999999997</v>
      </c>
      <c r="U81" s="20">
        <v>32.106999999999999</v>
      </c>
      <c r="V81" s="20">
        <v>63.994</v>
      </c>
      <c r="W81" s="20">
        <v>998.35799999999995</v>
      </c>
      <c r="X81" s="20">
        <v>949.26400000000001</v>
      </c>
      <c r="Y81" s="20">
        <v>724.50099999999998</v>
      </c>
      <c r="Z81" s="20">
        <v>565.57899999999995</v>
      </c>
      <c r="AA81" s="20">
        <v>409.12900000000002</v>
      </c>
      <c r="AB81" s="20">
        <v>331.48399999999998</v>
      </c>
      <c r="AC81" s="20">
        <v>310.18200000000002</v>
      </c>
      <c r="AD81" s="20">
        <v>415.36500000000001</v>
      </c>
      <c r="AE81" s="20">
        <v>104.256</v>
      </c>
      <c r="AF81" s="20">
        <v>56.369</v>
      </c>
      <c r="AG81" s="20">
        <v>45.481000000000002</v>
      </c>
      <c r="AH81" s="20">
        <v>58.863</v>
      </c>
      <c r="AI81" s="20">
        <v>309.846</v>
      </c>
    </row>
    <row r="82" spans="1:35" x14ac:dyDescent="0.3">
      <c r="A82" s="5">
        <v>81</v>
      </c>
      <c r="B82" s="19">
        <v>7.5186666694935411</v>
      </c>
      <c r="C82" s="20">
        <v>441.21245699999997</v>
      </c>
      <c r="D82" s="20">
        <v>426.15421199999997</v>
      </c>
      <c r="E82" s="20">
        <v>766.45165099999997</v>
      </c>
      <c r="F82" s="49">
        <f>IFERROR(SUM(C82:E82),IF(Data!$B$2="",0,"-"))</f>
        <v>1633.8183199999999</v>
      </c>
      <c r="G82" s="50">
        <f>IFERROR(F82-Annex!$B$10,IF(Data!$B$2="",0,"-"))</f>
        <v>327.66031999999996</v>
      </c>
      <c r="H82" s="50">
        <f>IFERROR(-14000*(G82-INDEX(G:G,IFERROR(MATCH($B82-Annex!$B$11/60,$B:$B),2)))/(60*($B82-INDEX($B:$B,IFERROR(MATCH($B82-Annex!$B$11/60,$B:$B),2)))),IF(Data!$B$2="",0,"-"))</f>
        <v>389.58630642768134</v>
      </c>
      <c r="I82" s="50">
        <f>IFERROR(AVERAGE(INDEX(K:K,IFERROR(MATCH($B82-Annex!$B$4/60,$B:$B),2)):K82),IF(Data!$B$2="",0,"-"))</f>
        <v>3.1704962086325561</v>
      </c>
      <c r="J82" s="50">
        <f>IFERROR(AVERAGE(INDEX(L:L,IFERROR(MATCH($B82-Annex!$B$4/60,$B:$B),2)):L82),IF(Data!$B$2="",0,"-"))</f>
        <v>-0.97861493808700184</v>
      </c>
      <c r="K82" s="50">
        <f>IFERROR((5.670373*10^-8*(M82+273.15)^4+((Annex!$B$5+Annex!$B$6)*(M82-O82)+Annex!$B$7*(M82-INDEX(M:M,IFERROR(MATCH($B82-Annex!$B$9/60,$B:$B),2)))/(60*($B82-INDEX($B:$B,IFERROR(MATCH($B82-Annex!$B$9/60,$B:$B),2)))))/Annex!$B$8)/1000,IF(Data!$B$2="",0,"-"))</f>
        <v>3.5362569521703517</v>
      </c>
      <c r="L82" s="50">
        <f>IFERROR((5.670373*10^-8*(N82+273.15)^4+((Annex!$B$5+Annex!$B$6)*(N82-O82)+Annex!$B$7*(N82-INDEX(N:N,IFERROR(MATCH($B82-Annex!$B$9/60,$B:$B),2)))/(60*($B82-INDEX($B:$B,IFERROR(MATCH($B82-Annex!$B$9/60,$B:$B),2)))))/Annex!$B$8)/1000,IF(Data!$B$2="",0,"-"))</f>
        <v>-0.98315517150141463</v>
      </c>
      <c r="M82" s="20">
        <v>96.319000000000003</v>
      </c>
      <c r="N82" s="20">
        <v>55.746000000000002</v>
      </c>
      <c r="O82" s="20">
        <v>104.989</v>
      </c>
      <c r="P82" s="50">
        <f>IFERROR(AVERAGE(INDEX(R:R,IFERROR(MATCH($B82-Annex!$B$4/60,$B:$B),2)):R82),IF(Data!$B$2="",0,"-"))</f>
        <v>-0.12055174243180315</v>
      </c>
      <c r="Q82" s="50">
        <f>IFERROR(AVERAGE(INDEX(S:S,IFERROR(MATCH($B82-Annex!$B$4/60,$B:$B),2)):S82),IF(Data!$B$2="",0,"-"))</f>
        <v>-0.62751931580114984</v>
      </c>
      <c r="R82" s="50">
        <f>IFERROR((5.670373*10^-8*(T82+273.15)^4+((Annex!$B$5+Annex!$B$6)*(T82-V82)+Annex!$B$7*(T82-INDEX(T:T,IFERROR(MATCH($B82-Annex!$B$9/60,$B:$B),2)))/(60*($B82-INDEX($B:$B,IFERROR(MATCH($B82-Annex!$B$9/60,$B:$B),2)))))/Annex!$B$8)/1000,IF(Data!$B$2="",0,"-"))</f>
        <v>-0.1304289056062729</v>
      </c>
      <c r="S82" s="50">
        <f>IFERROR((5.670373*10^-8*(U82+273.15)^4+((Annex!$B$5+Annex!$B$6)*(U82-V82)+Annex!$B$7*(U82-INDEX(U:U,IFERROR(MATCH($B82-Annex!$B$9/60,$B:$B),2)))/(60*($B82-INDEX($B:$B,IFERROR(MATCH($B82-Annex!$B$9/60,$B:$B),2)))))/Annex!$B$8)/1000,IF(Data!$B$2="",0,"-"))</f>
        <v>-0.67470702696648344</v>
      </c>
      <c r="T82" s="20">
        <v>38.182000000000002</v>
      </c>
      <c r="U82" s="20">
        <v>32.78</v>
      </c>
      <c r="V82" s="20">
        <v>64.489999999999995</v>
      </c>
      <c r="W82" s="20">
        <v>997.41499999999996</v>
      </c>
      <c r="X82" s="20">
        <v>958.12900000000002</v>
      </c>
      <c r="Y82" s="20">
        <v>766.16300000000001</v>
      </c>
      <c r="Z82" s="20">
        <v>600.46600000000001</v>
      </c>
      <c r="AA82" s="20">
        <v>437.4</v>
      </c>
      <c r="AB82" s="20">
        <v>348.76</v>
      </c>
      <c r="AC82" s="20">
        <v>301.13400000000001</v>
      </c>
      <c r="AD82" s="20">
        <v>425.60899999999998</v>
      </c>
      <c r="AE82" s="20">
        <v>106.239</v>
      </c>
      <c r="AF82" s="20">
        <v>58.133000000000003</v>
      </c>
      <c r="AG82" s="20">
        <v>46.578000000000003</v>
      </c>
      <c r="AH82" s="20">
        <v>104.31</v>
      </c>
      <c r="AI82" s="20">
        <v>206.43199999999999</v>
      </c>
    </row>
    <row r="83" spans="1:35" x14ac:dyDescent="0.3">
      <c r="A83" s="5">
        <v>82</v>
      </c>
      <c r="B83" s="19">
        <v>7.6128333387896419</v>
      </c>
      <c r="C83" s="20">
        <v>441.20909899999998</v>
      </c>
      <c r="D83" s="20">
        <v>426.04397899999998</v>
      </c>
      <c r="E83" s="20">
        <v>766.41207599999996</v>
      </c>
      <c r="F83" s="49">
        <f>IFERROR(SUM(C83:E83),IF(Data!$B$2="",0,"-"))</f>
        <v>1633.6651539999998</v>
      </c>
      <c r="G83" s="50">
        <f>IFERROR(F83-Annex!$B$10,IF(Data!$B$2="",0,"-"))</f>
        <v>327.5071539999999</v>
      </c>
      <c r="H83" s="50">
        <f>IFERROR(-14000*(G83-INDEX(G:G,IFERROR(MATCH($B83-Annex!$B$11/60,$B:$B),2)))/(60*($B83-INDEX($B:$B,IFERROR(MATCH($B83-Annex!$B$11/60,$B:$B),2)))),IF(Data!$B$2="",0,"-"))</f>
        <v>394.974469942491</v>
      </c>
      <c r="I83" s="50">
        <f>IFERROR(AVERAGE(INDEX(K:K,IFERROR(MATCH($B83-Annex!$B$4/60,$B:$B),2)):K83),IF(Data!$B$2="",0,"-"))</f>
        <v>3.2465413523129505</v>
      </c>
      <c r="J83" s="50">
        <f>IFERROR(AVERAGE(INDEX(L:L,IFERROR(MATCH($B83-Annex!$B$4/60,$B:$B),2)):L83),IF(Data!$B$2="",0,"-"))</f>
        <v>-1.0482890277000378</v>
      </c>
      <c r="K83" s="50">
        <f>IFERROR((5.670373*10^-8*(M83+273.15)^4+((Annex!$B$5+Annex!$B$6)*(M83-O83)+Annex!$B$7*(M83-INDEX(M:M,IFERROR(MATCH($B83-Annex!$B$9/60,$B:$B),2)))/(60*($B83-INDEX($B:$B,IFERROR(MATCH($B83-Annex!$B$9/60,$B:$B),2)))))/Annex!$B$8)/1000,IF(Data!$B$2="",0,"-"))</f>
        <v>3.5424074826655345</v>
      </c>
      <c r="L83" s="50">
        <f>IFERROR((5.670373*10^-8*(N83+273.15)^4+((Annex!$B$5+Annex!$B$6)*(N83-O83)+Annex!$B$7*(N83-INDEX(N:N,IFERROR(MATCH($B83-Annex!$B$9/60,$B:$B),2)))/(60*($B83-INDEX($B:$B,IFERROR(MATCH($B83-Annex!$B$9/60,$B:$B),2)))))/Annex!$B$8)/1000,IF(Data!$B$2="",0,"-"))</f>
        <v>-1.11490409961907</v>
      </c>
      <c r="M83" s="20">
        <v>99.433000000000007</v>
      </c>
      <c r="N83" s="20">
        <v>56.975000000000001</v>
      </c>
      <c r="O83" s="20">
        <v>108.20399999999999</v>
      </c>
      <c r="P83" s="50">
        <f>IFERROR(AVERAGE(INDEX(R:R,IFERROR(MATCH($B83-Annex!$B$4/60,$B:$B),2)):R83),IF(Data!$B$2="",0,"-"))</f>
        <v>-0.11236953299473847</v>
      </c>
      <c r="Q83" s="50">
        <f>IFERROR(AVERAGE(INDEX(S:S,IFERROR(MATCH($B83-Annex!$B$4/60,$B:$B),2)):S83),IF(Data!$B$2="",0,"-"))</f>
        <v>-0.64252200270895077</v>
      </c>
      <c r="R83" s="50">
        <f>IFERROR((5.670373*10^-8*(T83+273.15)^4+((Annex!$B$5+Annex!$B$6)*(T83-V83)+Annex!$B$7*(T83-INDEX(T:T,IFERROR(MATCH($B83-Annex!$B$9/60,$B:$B),2)))/(60*($B83-INDEX($B:$B,IFERROR(MATCH($B83-Annex!$B$9/60,$B:$B),2)))))/Annex!$B$8)/1000,IF(Data!$B$2="",0,"-"))</f>
        <v>-6.1007502840867346E-2</v>
      </c>
      <c r="S83" s="50">
        <f>IFERROR((5.670373*10^-8*(U83+273.15)^4+((Annex!$B$5+Annex!$B$6)*(U83-V83)+Annex!$B$7*(U83-INDEX(U:U,IFERROR(MATCH($B83-Annex!$B$9/60,$B:$B),2)))/(60*($B83-INDEX($B:$B,IFERROR(MATCH($B83-Annex!$B$9/60,$B:$B),2)))))/Annex!$B$8)/1000,IF(Data!$B$2="",0,"-"))</f>
        <v>-0.62963901611692841</v>
      </c>
      <c r="T83" s="20">
        <v>39.243000000000002</v>
      </c>
      <c r="U83" s="20">
        <v>33.543999999999997</v>
      </c>
      <c r="V83" s="20">
        <v>65.536000000000001</v>
      </c>
      <c r="W83" s="20">
        <v>977.90200000000004</v>
      </c>
      <c r="X83" s="20">
        <v>956.58</v>
      </c>
      <c r="Y83" s="20">
        <v>769.57500000000005</v>
      </c>
      <c r="Z83" s="20">
        <v>626.80399999999997</v>
      </c>
      <c r="AA83" s="20">
        <v>474.28800000000001</v>
      </c>
      <c r="AB83" s="20">
        <v>387.67599999999999</v>
      </c>
      <c r="AC83" s="20">
        <v>326.73599999999999</v>
      </c>
      <c r="AD83" s="20">
        <v>443.07499999999999</v>
      </c>
      <c r="AE83" s="20">
        <v>108.82899999999999</v>
      </c>
      <c r="AF83" s="20">
        <v>59.735999999999997</v>
      </c>
      <c r="AG83" s="20">
        <v>47.494999999999997</v>
      </c>
      <c r="AH83" s="20">
        <v>116.98099999999999</v>
      </c>
      <c r="AI83" s="20">
        <v>225.262</v>
      </c>
    </row>
    <row r="84" spans="1:35" x14ac:dyDescent="0.3">
      <c r="A84" s="5">
        <v>83</v>
      </c>
      <c r="B84" s="19">
        <v>7.7075000095646828</v>
      </c>
      <c r="C84" s="20">
        <v>441.11073299999998</v>
      </c>
      <c r="D84" s="20">
        <v>426.03051299999998</v>
      </c>
      <c r="E84" s="20">
        <v>766.35566500000004</v>
      </c>
      <c r="F84" s="49">
        <f>IFERROR(SUM(C84:E84),IF(Data!$B$2="",0,"-"))</f>
        <v>1633.496911</v>
      </c>
      <c r="G84" s="50">
        <f>IFERROR(F84-Annex!$B$10,IF(Data!$B$2="",0,"-"))</f>
        <v>327.33891100000005</v>
      </c>
      <c r="H84" s="50">
        <f>IFERROR(-14000*(G84-INDEX(G:G,IFERROR(MATCH($B84-Annex!$B$11/60,$B:$B),2)))/(60*($B84-INDEX($B:$B,IFERROR(MATCH($B84-Annex!$B$11/60,$B:$B),2)))),IF(Data!$B$2="",0,"-"))</f>
        <v>381.01464357436487</v>
      </c>
      <c r="I84" s="50">
        <f>IFERROR(AVERAGE(INDEX(K:K,IFERROR(MATCH($B84-Annex!$B$4/60,$B:$B),2)):K84),IF(Data!$B$2="",0,"-"))</f>
        <v>3.3169591844942383</v>
      </c>
      <c r="J84" s="50">
        <f>IFERROR(AVERAGE(INDEX(L:L,IFERROR(MATCH($B84-Annex!$B$4/60,$B:$B),2)):L84),IF(Data!$B$2="",0,"-"))</f>
        <v>-1.092815622859143</v>
      </c>
      <c r="K84" s="50">
        <f>IFERROR((5.670373*10^-8*(M84+273.15)^4+((Annex!$B$5+Annex!$B$6)*(M84-O84)+Annex!$B$7*(M84-INDEX(M:M,IFERROR(MATCH($B84-Annex!$B$9/60,$B:$B),2)))/(60*($B84-INDEX($B:$B,IFERROR(MATCH($B84-Annex!$B$9/60,$B:$B),2)))))/Annex!$B$8)/1000,IF(Data!$B$2="",0,"-"))</f>
        <v>3.512187568577577</v>
      </c>
      <c r="L84" s="50">
        <f>IFERROR((5.670373*10^-8*(N84+273.15)^4+((Annex!$B$5+Annex!$B$6)*(N84-O84)+Annex!$B$7*(N84-INDEX(N:N,IFERROR(MATCH($B84-Annex!$B$9/60,$B:$B),2)))/(60*($B84-INDEX($B:$B,IFERROR(MATCH($B84-Annex!$B$9/60,$B:$B),2)))))/Annex!$B$8)/1000,IF(Data!$B$2="",0,"-"))</f>
        <v>-1.0960023935117307</v>
      </c>
      <c r="M84" s="20">
        <v>102.416</v>
      </c>
      <c r="N84" s="20">
        <v>58.222000000000001</v>
      </c>
      <c r="O84" s="20">
        <v>110.258</v>
      </c>
      <c r="P84" s="50">
        <f>IFERROR(AVERAGE(INDEX(R:R,IFERROR(MATCH($B84-Annex!$B$4/60,$B:$B),2)):R84),IF(Data!$B$2="",0,"-"))</f>
        <v>-0.10713005515606848</v>
      </c>
      <c r="Q84" s="50">
        <f>IFERROR(AVERAGE(INDEX(S:S,IFERROR(MATCH($B84-Annex!$B$4/60,$B:$B),2)):S84),IF(Data!$B$2="",0,"-"))</f>
        <v>-0.66602403540566413</v>
      </c>
      <c r="R84" s="50">
        <f>IFERROR((5.670373*10^-8*(T84+273.15)^4+((Annex!$B$5+Annex!$B$6)*(T84-V84)+Annex!$B$7*(T84-INDEX(T:T,IFERROR(MATCH($B84-Annex!$B$9/60,$B:$B),2)))/(60*($B84-INDEX($B:$B,IFERROR(MATCH($B84-Annex!$B$9/60,$B:$B),2)))))/Annex!$B$8)/1000,IF(Data!$B$2="",0,"-"))</f>
        <v>-8.2606096221155667E-2</v>
      </c>
      <c r="S84" s="50">
        <f>IFERROR((5.670373*10^-8*(U84+273.15)^4+((Annex!$B$5+Annex!$B$6)*(U84-V84)+Annex!$B$7*(U84-INDEX(U:U,IFERROR(MATCH($B84-Annex!$B$9/60,$B:$B),2)))/(60*($B84-INDEX($B:$B,IFERROR(MATCH($B84-Annex!$B$9/60,$B:$B),2)))))/Annex!$B$8)/1000,IF(Data!$B$2="",0,"-"))</f>
        <v>-0.72682684963699939</v>
      </c>
      <c r="T84" s="20">
        <v>40.177999999999997</v>
      </c>
      <c r="U84" s="20">
        <v>34.198999999999998</v>
      </c>
      <c r="V84" s="20">
        <v>67.805000000000007</v>
      </c>
      <c r="W84" s="20">
        <v>985.89</v>
      </c>
      <c r="X84" s="20">
        <v>962.37599999999998</v>
      </c>
      <c r="Y84" s="20">
        <v>794.92899999999997</v>
      </c>
      <c r="Z84" s="20">
        <v>681.86400000000003</v>
      </c>
      <c r="AA84" s="20">
        <v>523.77099999999996</v>
      </c>
      <c r="AB84" s="20">
        <v>416.916</v>
      </c>
      <c r="AC84" s="20">
        <v>347.59899999999999</v>
      </c>
      <c r="AD84" s="20">
        <v>460.80799999999999</v>
      </c>
      <c r="AE84" s="20">
        <v>111.836</v>
      </c>
      <c r="AF84" s="20">
        <v>61.494999999999997</v>
      </c>
      <c r="AG84" s="20">
        <v>48.406999999999996</v>
      </c>
      <c r="AH84" s="20">
        <v>158.20500000000001</v>
      </c>
      <c r="AI84" s="20">
        <v>197.024</v>
      </c>
    </row>
    <row r="85" spans="1:35" x14ac:dyDescent="0.3">
      <c r="A85" s="5">
        <v>84</v>
      </c>
      <c r="B85" s="19">
        <v>7.8016666683834046</v>
      </c>
      <c r="C85" s="20">
        <v>441.08551499999999</v>
      </c>
      <c r="D85" s="20">
        <v>425.972442</v>
      </c>
      <c r="E85" s="20">
        <v>766.28998999999999</v>
      </c>
      <c r="F85" s="49">
        <f>IFERROR(SUM(C85:E85),IF(Data!$B$2="",0,"-"))</f>
        <v>1633.347947</v>
      </c>
      <c r="G85" s="50">
        <f>IFERROR(F85-Annex!$B$10,IF(Data!$B$2="",0,"-"))</f>
        <v>327.18994700000007</v>
      </c>
      <c r="H85" s="50">
        <f>IFERROR(-14000*(G85-INDEX(G:G,IFERROR(MATCH($B85-Annex!$B$11/60,$B:$B),2)))/(60*($B85-INDEX($B:$B,IFERROR(MATCH($B85-Annex!$B$11/60,$B:$B),2)))),IF(Data!$B$2="",0,"-"))</f>
        <v>384.23644535579132</v>
      </c>
      <c r="I85" s="50">
        <f>IFERROR(AVERAGE(INDEX(K:K,IFERROR(MATCH($B85-Annex!$B$4/60,$B:$B),2)):K85),IF(Data!$B$2="",0,"-"))</f>
        <v>3.4100974568886344</v>
      </c>
      <c r="J85" s="50">
        <f>IFERROR(AVERAGE(INDEX(L:L,IFERROR(MATCH($B85-Annex!$B$4/60,$B:$B),2)):L85),IF(Data!$B$2="",0,"-"))</f>
        <v>-1.1081059894466347</v>
      </c>
      <c r="K85" s="50">
        <f>IFERROR((5.670373*10^-8*(M85+273.15)^4+((Annex!$B$5+Annex!$B$6)*(M85-O85)+Annex!$B$7*(M85-INDEX(M:M,IFERROR(MATCH($B85-Annex!$B$9/60,$B:$B),2)))/(60*($B85-INDEX($B:$B,IFERROR(MATCH($B85-Annex!$B$9/60,$B:$B),2)))))/Annex!$B$8)/1000,IF(Data!$B$2="",0,"-"))</f>
        <v>3.6926119908113675</v>
      </c>
      <c r="L85" s="50">
        <f>IFERROR((5.670373*10^-8*(N85+273.15)^4+((Annex!$B$5+Annex!$B$6)*(N85-O85)+Annex!$B$7*(N85-INDEX(N:N,IFERROR(MATCH($B85-Annex!$B$9/60,$B:$B),2)))/(60*($B85-INDEX($B:$B,IFERROR(MATCH($B85-Annex!$B$9/60,$B:$B),2)))))/Annex!$B$8)/1000,IF(Data!$B$2="",0,"-"))</f>
        <v>-1.0275945539781073</v>
      </c>
      <c r="M85" s="20">
        <v>105.517</v>
      </c>
      <c r="N85" s="20">
        <v>59.478999999999999</v>
      </c>
      <c r="O85" s="20">
        <v>110.715</v>
      </c>
      <c r="P85" s="50">
        <f>IFERROR(AVERAGE(INDEX(R:R,IFERROR(MATCH($B85-Annex!$B$4/60,$B:$B),2)):R85),IF(Data!$B$2="",0,"-"))</f>
        <v>-9.1801249090763065E-2</v>
      </c>
      <c r="Q85" s="50">
        <f>IFERROR(AVERAGE(INDEX(S:S,IFERROR(MATCH($B85-Annex!$B$4/60,$B:$B),2)):S85),IF(Data!$B$2="",0,"-"))</f>
        <v>-0.67171520009433572</v>
      </c>
      <c r="R85" s="50">
        <f>IFERROR((5.670373*10^-8*(T85+273.15)^4+((Annex!$B$5+Annex!$B$6)*(T85-V85)+Annex!$B$7*(T85-INDEX(T:T,IFERROR(MATCH($B85-Annex!$B$9/60,$B:$B),2)))/(60*($B85-INDEX($B:$B,IFERROR(MATCH($B85-Annex!$B$9/60,$B:$B),2)))))/Annex!$B$8)/1000,IF(Data!$B$2="",0,"-"))</f>
        <v>-5.1195812373735633E-2</v>
      </c>
      <c r="S85" s="50">
        <f>IFERROR((5.670373*10^-8*(U85+273.15)^4+((Annex!$B$5+Annex!$B$6)*(U85-V85)+Annex!$B$7*(U85-INDEX(U:U,IFERROR(MATCH($B85-Annex!$B$9/60,$B:$B),2)))/(60*($B85-INDEX($B:$B,IFERROR(MATCH($B85-Annex!$B$9/60,$B:$B),2)))))/Annex!$B$8)/1000,IF(Data!$B$2="",0,"-"))</f>
        <v>-0.69501583643100029</v>
      </c>
      <c r="T85" s="20">
        <v>41.176000000000002</v>
      </c>
      <c r="U85" s="20">
        <v>34.936999999999998</v>
      </c>
      <c r="V85" s="20">
        <v>67.849999999999994</v>
      </c>
      <c r="W85" s="20">
        <v>980.20500000000004</v>
      </c>
      <c r="X85" s="20">
        <v>963.56700000000001</v>
      </c>
      <c r="Y85" s="20">
        <v>769.04899999999998</v>
      </c>
      <c r="Z85" s="20">
        <v>615.85599999999999</v>
      </c>
      <c r="AA85" s="20">
        <v>477.08699999999999</v>
      </c>
      <c r="AB85" s="20">
        <v>376.85199999999998</v>
      </c>
      <c r="AC85" s="20">
        <v>344.584</v>
      </c>
      <c r="AD85" s="20">
        <v>485.56900000000002</v>
      </c>
      <c r="AE85" s="20">
        <v>115.12</v>
      </c>
      <c r="AF85" s="20">
        <v>63.26</v>
      </c>
      <c r="AG85" s="20">
        <v>49.591999999999999</v>
      </c>
      <c r="AH85" s="20">
        <v>154.89500000000001</v>
      </c>
      <c r="AI85" s="20">
        <v>223.36699999999999</v>
      </c>
    </row>
    <row r="86" spans="1:35" x14ac:dyDescent="0.3">
      <c r="A86" s="5">
        <v>85</v>
      </c>
      <c r="B86" s="19">
        <v>7.8956666740123183</v>
      </c>
      <c r="C86" s="20">
        <v>441.07626499999998</v>
      </c>
      <c r="D86" s="20">
        <v>425.89838900000001</v>
      </c>
      <c r="E86" s="20">
        <v>766.09044600000004</v>
      </c>
      <c r="F86" s="49">
        <f>IFERROR(SUM(C86:E86),IF(Data!$B$2="",0,"-"))</f>
        <v>1633.0651</v>
      </c>
      <c r="G86" s="50">
        <f>IFERROR(F86-Annex!$B$10,IF(Data!$B$2="",0,"-"))</f>
        <v>326.90710000000013</v>
      </c>
      <c r="H86" s="50">
        <f>IFERROR(-14000*(G86-INDEX(G:G,IFERROR(MATCH($B86-Annex!$B$11/60,$B:$B),2)))/(60*($B86-INDEX($B:$B,IFERROR(MATCH($B86-Annex!$B$11/60,$B:$B),2)))),IF(Data!$B$2="",0,"-"))</f>
        <v>439.12600114434258</v>
      </c>
      <c r="I86" s="50">
        <f>IFERROR(AVERAGE(INDEX(K:K,IFERROR(MATCH($B86-Annex!$B$4/60,$B:$B),2)):K86),IF(Data!$B$2="",0,"-"))</f>
        <v>3.5342056641196291</v>
      </c>
      <c r="J86" s="50">
        <f>IFERROR(AVERAGE(INDEX(L:L,IFERROR(MATCH($B86-Annex!$B$4/60,$B:$B),2)):L86),IF(Data!$B$2="",0,"-"))</f>
        <v>-1.0668395284345691</v>
      </c>
      <c r="K86" s="50">
        <f>IFERROR((5.670373*10^-8*(M86+273.15)^4+((Annex!$B$5+Annex!$B$6)*(M86-O86)+Annex!$B$7*(M86-INDEX(M:M,IFERROR(MATCH($B86-Annex!$B$9/60,$B:$B),2)))/(60*($B86-INDEX($B:$B,IFERROR(MATCH($B86-Annex!$B$9/60,$B:$B),2)))))/Annex!$B$8)/1000,IF(Data!$B$2="",0,"-"))</f>
        <v>3.9445387413639947</v>
      </c>
      <c r="L86" s="50">
        <f>IFERROR((5.670373*10^-8*(N86+273.15)^4+((Annex!$B$5+Annex!$B$6)*(N86-O86)+Annex!$B$7*(N86-INDEX(N:N,IFERROR(MATCH($B86-Annex!$B$9/60,$B:$B),2)))/(60*($B86-INDEX($B:$B,IFERROR(MATCH($B86-Annex!$B$9/60,$B:$B),2)))))/Annex!$B$8)/1000,IF(Data!$B$2="",0,"-"))</f>
        <v>-0.89824167181616621</v>
      </c>
      <c r="M86" s="20">
        <v>108.696</v>
      </c>
      <c r="N86" s="20">
        <v>60.938000000000002</v>
      </c>
      <c r="O86" s="20">
        <v>111.91800000000001</v>
      </c>
      <c r="P86" s="50">
        <f>IFERROR(AVERAGE(INDEX(R:R,IFERROR(MATCH($B86-Annex!$B$4/60,$B:$B),2)):R86),IF(Data!$B$2="",0,"-"))</f>
        <v>-9.0207391408675466E-2</v>
      </c>
      <c r="Q86" s="50">
        <f>IFERROR(AVERAGE(INDEX(S:S,IFERROR(MATCH($B86-Annex!$B$4/60,$B:$B),2)):S86),IF(Data!$B$2="",0,"-"))</f>
        <v>-0.68970982054802643</v>
      </c>
      <c r="R86" s="50">
        <f>IFERROR((5.670373*10^-8*(T86+273.15)^4+((Annex!$B$5+Annex!$B$6)*(T86-V86)+Annex!$B$7*(T86-INDEX(T:T,IFERROR(MATCH($B86-Annex!$B$9/60,$B:$B),2)))/(60*($B86-INDEX($B:$B,IFERROR(MATCH($B86-Annex!$B$9/60,$B:$B),2)))))/Annex!$B$8)/1000,IF(Data!$B$2="",0,"-"))</f>
        <v>-0.14313629091850952</v>
      </c>
      <c r="S86" s="50">
        <f>IFERROR((5.670373*10^-8*(U86+273.15)^4+((Annex!$B$5+Annex!$B$6)*(U86-V86)+Annex!$B$7*(U86-INDEX(U:U,IFERROR(MATCH($B86-Annex!$B$9/60,$B:$B),2)))/(60*($B86-INDEX($B:$B,IFERROR(MATCH($B86-Annex!$B$9/60,$B:$B),2)))))/Annex!$B$8)/1000,IF(Data!$B$2="",0,"-"))</f>
        <v>-0.80008925850991219</v>
      </c>
      <c r="T86" s="20">
        <v>42.219000000000001</v>
      </c>
      <c r="U86" s="20">
        <v>35.710999999999999</v>
      </c>
      <c r="V86" s="20">
        <v>71.608000000000004</v>
      </c>
      <c r="W86" s="20">
        <v>988.20100000000002</v>
      </c>
      <c r="X86" s="20">
        <v>982.16</v>
      </c>
      <c r="Y86" s="20">
        <v>801.98099999999999</v>
      </c>
      <c r="Z86" s="20">
        <v>653.26199999999994</v>
      </c>
      <c r="AA86" s="20">
        <v>499.452</v>
      </c>
      <c r="AB86" s="20">
        <v>404.12</v>
      </c>
      <c r="AC86" s="20">
        <v>356.04899999999998</v>
      </c>
      <c r="AD86" s="20">
        <v>508.37</v>
      </c>
      <c r="AE86" s="20">
        <v>118.39400000000001</v>
      </c>
      <c r="AF86" s="20">
        <v>65.084999999999994</v>
      </c>
      <c r="AG86" s="20">
        <v>50.856999999999999</v>
      </c>
      <c r="AH86" s="20">
        <v>185.035</v>
      </c>
      <c r="AI86" s="20">
        <v>201.80699999999999</v>
      </c>
    </row>
    <row r="87" spans="1:35" x14ac:dyDescent="0.3">
      <c r="A87" s="5">
        <v>86</v>
      </c>
      <c r="B87" s="19">
        <v>7.9946666734758765</v>
      </c>
      <c r="C87" s="20">
        <v>440.857685</v>
      </c>
      <c r="D87" s="20">
        <v>425.84538099999997</v>
      </c>
      <c r="E87" s="20">
        <v>766.03487099999995</v>
      </c>
      <c r="F87" s="49">
        <f>IFERROR(SUM(C87:E87),IF(Data!$B$2="",0,"-"))</f>
        <v>1632.7379369999999</v>
      </c>
      <c r="G87" s="50">
        <f>IFERROR(F87-Annex!$B$10,IF(Data!$B$2="",0,"-"))</f>
        <v>326.57993699999997</v>
      </c>
      <c r="H87" s="50">
        <f>IFERROR(-14000*(G87-INDEX(G:G,IFERROR(MATCH($B87-Annex!$B$11/60,$B:$B),2)))/(60*($B87-INDEX($B:$B,IFERROR(MATCH($B87-Annex!$B$11/60,$B:$B),2)))),IF(Data!$B$2="",0,"-"))</f>
        <v>465.21598655195947</v>
      </c>
      <c r="I87" s="50">
        <f>IFERROR(AVERAGE(INDEX(K:K,IFERROR(MATCH($B87-Annex!$B$4/60,$B:$B),2)):K87),IF(Data!$B$2="",0,"-"))</f>
        <v>3.7033828115846856</v>
      </c>
      <c r="J87" s="50">
        <f>IFERROR(AVERAGE(INDEX(L:L,IFERROR(MATCH($B87-Annex!$B$4/60,$B:$B),2)):L87),IF(Data!$B$2="",0,"-"))</f>
        <v>-0.97580118830916118</v>
      </c>
      <c r="K87" s="50">
        <f>IFERROR((5.670373*10^-8*(M87+273.15)^4+((Annex!$B$5+Annex!$B$6)*(M87-O87)+Annex!$B$7*(M87-INDEX(M:M,IFERROR(MATCH($B87-Annex!$B$9/60,$B:$B),2)))/(60*($B87-INDEX($B:$B,IFERROR(MATCH($B87-Annex!$B$9/60,$B:$B),2)))))/Annex!$B$8)/1000,IF(Data!$B$2="",0,"-"))</f>
        <v>4.3396141412635227</v>
      </c>
      <c r="L87" s="50">
        <f>IFERROR((5.670373*10^-8*(N87+273.15)^4+((Annex!$B$5+Annex!$B$6)*(N87-O87)+Annex!$B$7*(N87-INDEX(N:N,IFERROR(MATCH($B87-Annex!$B$9/60,$B:$B),2)))/(60*($B87-INDEX($B:$B,IFERROR(MATCH($B87-Annex!$B$9/60,$B:$B),2)))))/Annex!$B$8)/1000,IF(Data!$B$2="",0,"-"))</f>
        <v>-0.66672109996690276</v>
      </c>
      <c r="M87" s="20">
        <v>111.997</v>
      </c>
      <c r="N87" s="20">
        <v>62.256999999999998</v>
      </c>
      <c r="O87" s="20">
        <v>109.258</v>
      </c>
      <c r="P87" s="50">
        <f>IFERROR(AVERAGE(INDEX(R:R,IFERROR(MATCH($B87-Annex!$B$4/60,$B:$B),2)):R87),IF(Data!$B$2="",0,"-"))</f>
        <v>-0.10677207247574752</v>
      </c>
      <c r="Q87" s="50">
        <f>IFERROR(AVERAGE(INDEX(S:S,IFERROR(MATCH($B87-Annex!$B$4/60,$B:$B),2)):S87),IF(Data!$B$2="",0,"-"))</f>
        <v>-0.72823217937806894</v>
      </c>
      <c r="R87" s="50">
        <f>IFERROR((5.670373*10^-8*(T87+273.15)^4+((Annex!$B$5+Annex!$B$6)*(T87-V87)+Annex!$B$7*(T87-INDEX(T:T,IFERROR(MATCH($B87-Annex!$B$9/60,$B:$B),2)))/(60*($B87-INDEX($B:$B,IFERROR(MATCH($B87-Annex!$B$9/60,$B:$B),2)))))/Annex!$B$8)/1000,IF(Data!$B$2="",0,"-"))</f>
        <v>-0.17832141193216888</v>
      </c>
      <c r="S87" s="50">
        <f>IFERROR((5.670373*10^-8*(U87+273.15)^4+((Annex!$B$5+Annex!$B$6)*(U87-V87)+Annex!$B$7*(U87-INDEX(U:U,IFERROR(MATCH($B87-Annex!$B$9/60,$B:$B),2)))/(60*($B87-INDEX($B:$B,IFERROR(MATCH($B87-Annex!$B$9/60,$B:$B),2)))))/Annex!$B$8)/1000,IF(Data!$B$2="",0,"-"))</f>
        <v>-0.88833700484036315</v>
      </c>
      <c r="T87" s="20">
        <v>43.378</v>
      </c>
      <c r="U87" s="20">
        <v>36.527999999999999</v>
      </c>
      <c r="V87" s="20">
        <v>74.415000000000006</v>
      </c>
      <c r="W87" s="20">
        <v>986.15300000000002</v>
      </c>
      <c r="X87" s="20">
        <v>971.51499999999999</v>
      </c>
      <c r="Y87" s="20">
        <v>800.92899999999997</v>
      </c>
      <c r="Z87" s="20">
        <v>651.40200000000004</v>
      </c>
      <c r="AA87" s="20">
        <v>501.40800000000002</v>
      </c>
      <c r="AB87" s="20">
        <v>399.71199999999999</v>
      </c>
      <c r="AC87" s="20">
        <v>332.33</v>
      </c>
      <c r="AD87" s="20">
        <v>531.05499999999995</v>
      </c>
      <c r="AE87" s="20">
        <v>121.857</v>
      </c>
      <c r="AF87" s="20">
        <v>66.759</v>
      </c>
      <c r="AG87" s="20">
        <v>51.88</v>
      </c>
      <c r="AH87" s="20">
        <v>228.083</v>
      </c>
      <c r="AI87" s="20">
        <v>268.90899999999999</v>
      </c>
    </row>
    <row r="88" spans="1:35" x14ac:dyDescent="0.3">
      <c r="A88" s="5">
        <v>87</v>
      </c>
      <c r="B88" s="19">
        <v>8.0891666701063514</v>
      </c>
      <c r="C88" s="20">
        <v>440.80051300000002</v>
      </c>
      <c r="D88" s="20">
        <v>425.76122299999997</v>
      </c>
      <c r="E88" s="20">
        <v>766.064346</v>
      </c>
      <c r="F88" s="49">
        <f>IFERROR(SUM(C88:E88),IF(Data!$B$2="",0,"-"))</f>
        <v>1632.626082</v>
      </c>
      <c r="G88" s="50">
        <f>IFERROR(F88-Annex!$B$10,IF(Data!$B$2="",0,"-"))</f>
        <v>326.46808200000009</v>
      </c>
      <c r="H88" s="50">
        <f>IFERROR(-14000*(G88-INDEX(G:G,IFERROR(MATCH($B88-Annex!$B$11/60,$B:$B),2)))/(60*($B88-INDEX($B:$B,IFERROR(MATCH($B88-Annex!$B$11/60,$B:$B),2)))),IF(Data!$B$2="",0,"-"))</f>
        <v>483.54190531271979</v>
      </c>
      <c r="I88" s="50">
        <f>IFERROR(AVERAGE(INDEX(K:K,IFERROR(MATCH($B88-Annex!$B$4/60,$B:$B),2)):K88),IF(Data!$B$2="",0,"-"))</f>
        <v>3.860549511213514</v>
      </c>
      <c r="J88" s="50">
        <f>IFERROR(AVERAGE(INDEX(L:L,IFERROR(MATCH($B88-Annex!$B$4/60,$B:$B),2)):L88),IF(Data!$B$2="",0,"-"))</f>
        <v>-0.92867258078016213</v>
      </c>
      <c r="K88" s="50">
        <f>IFERROR((5.670373*10^-8*(M88+273.15)^4+((Annex!$B$5+Annex!$B$6)*(M88-O88)+Annex!$B$7*(M88-INDEX(M:M,IFERROR(MATCH($B88-Annex!$B$9/60,$B:$B),2)))/(60*($B88-INDEX($B:$B,IFERROR(MATCH($B88-Annex!$B$9/60,$B:$B),2)))))/Annex!$B$8)/1000,IF(Data!$B$2="",0,"-"))</f>
        <v>4.4562297016422514</v>
      </c>
      <c r="L88" s="50">
        <f>IFERROR((5.670373*10^-8*(N88+273.15)^4+((Annex!$B$5+Annex!$B$6)*(N88-O88)+Annex!$B$7*(N88-INDEX(N:N,IFERROR(MATCH($B88-Annex!$B$9/60,$B:$B),2)))/(60*($B88-INDEX($B:$B,IFERROR(MATCH($B88-Annex!$B$9/60,$B:$B),2)))))/Annex!$B$8)/1000,IF(Data!$B$2="",0,"-"))</f>
        <v>-0.71408907506774366</v>
      </c>
      <c r="M88" s="20">
        <v>115.182</v>
      </c>
      <c r="N88" s="20">
        <v>63.64</v>
      </c>
      <c r="O88" s="20">
        <v>111.026</v>
      </c>
      <c r="P88" s="50">
        <f>IFERROR(AVERAGE(INDEX(R:R,IFERROR(MATCH($B88-Annex!$B$4/60,$B:$B),2)):R88),IF(Data!$B$2="",0,"-"))</f>
        <v>-0.12080064963731306</v>
      </c>
      <c r="Q88" s="50">
        <f>IFERROR(AVERAGE(INDEX(S:S,IFERROR(MATCH($B88-Annex!$B$4/60,$B:$B),2)):S88),IF(Data!$B$2="",0,"-"))</f>
        <v>-0.76289432747847619</v>
      </c>
      <c r="R88" s="50">
        <f>IFERROR((5.670373*10^-8*(T88+273.15)^4+((Annex!$B$5+Annex!$B$6)*(T88-V88)+Annex!$B$7*(T88-INDEX(T:T,IFERROR(MATCH($B88-Annex!$B$9/60,$B:$B),2)))/(60*($B88-INDEX($B:$B,IFERROR(MATCH($B88-Annex!$B$9/60,$B:$B),2)))))/Annex!$B$8)/1000,IF(Data!$B$2="",0,"-"))</f>
        <v>-0.19890852756848143</v>
      </c>
      <c r="S88" s="50">
        <f>IFERROR((5.670373*10^-8*(U88+273.15)^4+((Annex!$B$5+Annex!$B$6)*(U88-V88)+Annex!$B$7*(U88-INDEX(U:U,IFERROR(MATCH($B88-Annex!$B$9/60,$B:$B),2)))/(60*($B88-INDEX($B:$B,IFERROR(MATCH($B88-Annex!$B$9/60,$B:$B),2)))))/Annex!$B$8)/1000,IF(Data!$B$2="",0,"-"))</f>
        <v>-0.9256452998476461</v>
      </c>
      <c r="T88" s="20">
        <v>44.42</v>
      </c>
      <c r="U88" s="20">
        <v>37.301000000000002</v>
      </c>
      <c r="V88" s="20">
        <v>75.903000000000006</v>
      </c>
      <c r="W88" s="20">
        <v>978.202</v>
      </c>
      <c r="X88" s="20">
        <v>976.28499999999997</v>
      </c>
      <c r="Y88" s="20">
        <v>782.96799999999996</v>
      </c>
      <c r="Z88" s="20">
        <v>669.01099999999997</v>
      </c>
      <c r="AA88" s="20">
        <v>514.99599999999998</v>
      </c>
      <c r="AB88" s="20">
        <v>395.71499999999997</v>
      </c>
      <c r="AC88" s="20">
        <v>357.76</v>
      </c>
      <c r="AD88" s="20">
        <v>550.26300000000003</v>
      </c>
      <c r="AE88" s="20">
        <v>124.977</v>
      </c>
      <c r="AF88" s="20">
        <v>68.442999999999998</v>
      </c>
      <c r="AG88" s="20">
        <v>53.359000000000002</v>
      </c>
      <c r="AH88" s="20">
        <v>193.965</v>
      </c>
      <c r="AI88" s="20">
        <v>289.065</v>
      </c>
    </row>
    <row r="89" spans="1:35" x14ac:dyDescent="0.3">
      <c r="A89" s="5">
        <v>88</v>
      </c>
      <c r="B89" s="19">
        <v>8.1833333394024521</v>
      </c>
      <c r="C89" s="20">
        <v>440.857685</v>
      </c>
      <c r="D89" s="20">
        <v>425.79573399999998</v>
      </c>
      <c r="E89" s="20">
        <v>765.81343600000002</v>
      </c>
      <c r="F89" s="49">
        <f>IFERROR(SUM(C89:E89),IF(Data!$B$2="",0,"-"))</f>
        <v>1632.4668550000001</v>
      </c>
      <c r="G89" s="50">
        <f>IFERROR(F89-Annex!$B$10,IF(Data!$B$2="",0,"-"))</f>
        <v>326.30885500000022</v>
      </c>
      <c r="H89" s="50">
        <f>IFERROR(-14000*(G89-INDEX(G:G,IFERROR(MATCH($B89-Annex!$B$11/60,$B:$B),2)))/(60*($B89-INDEX($B:$B,IFERROR(MATCH($B89-Annex!$B$11/60,$B:$B),2)))),IF(Data!$B$2="",0,"-"))</f>
        <v>457.90361157926304</v>
      </c>
      <c r="I89" s="50">
        <f>IFERROR(AVERAGE(INDEX(K:K,IFERROR(MATCH($B89-Annex!$B$4/60,$B:$B),2)):K89),IF(Data!$B$2="",0,"-"))</f>
        <v>4.0247006981847093</v>
      </c>
      <c r="J89" s="50">
        <f>IFERROR(AVERAGE(INDEX(L:L,IFERROR(MATCH($B89-Annex!$B$4/60,$B:$B),2)):L89),IF(Data!$B$2="",0,"-"))</f>
        <v>-0.8669544193214227</v>
      </c>
      <c r="K89" s="50">
        <f>IFERROR((5.670373*10^-8*(M89+273.15)^4+((Annex!$B$5+Annex!$B$6)*(M89-O89)+Annex!$B$7*(M89-INDEX(M:M,IFERROR(MATCH($B89-Annex!$B$9/60,$B:$B),2)))/(60*($B89-INDEX($B:$B,IFERROR(MATCH($B89-Annex!$B$9/60,$B:$B),2)))))/Annex!$B$8)/1000,IF(Data!$B$2="",0,"-"))</f>
        <v>4.6853152609687125</v>
      </c>
      <c r="L89" s="50">
        <f>IFERROR((5.670373*10^-8*(N89+273.15)^4+((Annex!$B$5+Annex!$B$6)*(N89-O89)+Annex!$B$7*(N89-INDEX(N:N,IFERROR(MATCH($B89-Annex!$B$9/60,$B:$B),2)))/(60*($B89-INDEX($B:$B,IFERROR(MATCH($B89-Annex!$B$9/60,$B:$B),2)))))/Annex!$B$8)/1000,IF(Data!$B$2="",0,"-"))</f>
        <v>-0.55112804129023807</v>
      </c>
      <c r="M89" s="20">
        <v>118.492</v>
      </c>
      <c r="N89" s="20">
        <v>65.198999999999998</v>
      </c>
      <c r="O89" s="20">
        <v>112.465</v>
      </c>
      <c r="P89" s="50">
        <f>IFERROR(AVERAGE(INDEX(R:R,IFERROR(MATCH($B89-Annex!$B$4/60,$B:$B),2)):R89),IF(Data!$B$2="",0,"-"))</f>
        <v>-0.12084977013440344</v>
      </c>
      <c r="Q89" s="50">
        <f>IFERROR(AVERAGE(INDEX(S:S,IFERROR(MATCH($B89-Annex!$B$4/60,$B:$B),2)):S89),IF(Data!$B$2="",0,"-"))</f>
        <v>-0.79047485165083398</v>
      </c>
      <c r="R89" s="50">
        <f>IFERROR((5.670373*10^-8*(T89+273.15)^4+((Annex!$B$5+Annex!$B$6)*(T89-V89)+Annex!$B$7*(T89-INDEX(T:T,IFERROR(MATCH($B89-Annex!$B$9/60,$B:$B),2)))/(60*($B89-INDEX($B:$B,IFERROR(MATCH($B89-Annex!$B$9/60,$B:$B),2)))))/Annex!$B$8)/1000,IF(Data!$B$2="",0,"-"))</f>
        <v>-0.13077274908590561</v>
      </c>
      <c r="S89" s="50">
        <f>IFERROR((5.670373*10^-8*(U89+273.15)^4+((Annex!$B$5+Annex!$B$6)*(U89-V89)+Annex!$B$7*(U89-INDEX(U:U,IFERROR(MATCH($B89-Annex!$B$9/60,$B:$B),2)))/(60*($B89-INDEX($B:$B,IFERROR(MATCH($B89-Annex!$B$9/60,$B:$B),2)))))/Annex!$B$8)/1000,IF(Data!$B$2="",0,"-"))</f>
        <v>-0.86777069617298841</v>
      </c>
      <c r="T89" s="20">
        <v>45.606999999999999</v>
      </c>
      <c r="U89" s="20">
        <v>38.182000000000002</v>
      </c>
      <c r="V89" s="20">
        <v>76.716999999999999</v>
      </c>
      <c r="W89" s="20">
        <v>979.66800000000001</v>
      </c>
      <c r="X89" s="20">
        <v>989.54899999999998</v>
      </c>
      <c r="Y89" s="20">
        <v>821.48</v>
      </c>
      <c r="Z89" s="20">
        <v>686.07299999999998</v>
      </c>
      <c r="AA89" s="20">
        <v>558.23199999999997</v>
      </c>
      <c r="AB89" s="20">
        <v>453.47699999999998</v>
      </c>
      <c r="AC89" s="20">
        <v>393.55099999999999</v>
      </c>
      <c r="AD89" s="20">
        <v>566.47799999999995</v>
      </c>
      <c r="AE89" s="20">
        <v>128.529</v>
      </c>
      <c r="AF89" s="20">
        <v>70.41</v>
      </c>
      <c r="AG89" s="20">
        <v>54.658999999999999</v>
      </c>
      <c r="AH89" s="20">
        <v>240.886</v>
      </c>
      <c r="AI89" s="20">
        <v>347.98599999999999</v>
      </c>
    </row>
    <row r="90" spans="1:35" x14ac:dyDescent="0.3">
      <c r="A90" s="5">
        <v>89</v>
      </c>
      <c r="B90" s="19">
        <v>8.2673333364073187</v>
      </c>
      <c r="C90" s="20">
        <v>440.68449099999998</v>
      </c>
      <c r="D90" s="20">
        <v>425.70736900000003</v>
      </c>
      <c r="E90" s="20">
        <v>765.78312600000004</v>
      </c>
      <c r="F90" s="49">
        <f>IFERROR(SUM(C90:E90),IF(Data!$B$2="",0,"-"))</f>
        <v>1632.174986</v>
      </c>
      <c r="G90" s="50">
        <f>IFERROR(F90-Annex!$B$10,IF(Data!$B$2="",0,"-"))</f>
        <v>326.01698600000009</v>
      </c>
      <c r="H90" s="50">
        <f>IFERROR(-14000*(G90-INDEX(G:G,IFERROR(MATCH($B90-Annex!$B$11/60,$B:$B),2)))/(60*($B90-INDEX($B:$B,IFERROR(MATCH($B90-Annex!$B$11/60,$B:$B),2)))),IF(Data!$B$2="",0,"-"))</f>
        <v>505.61761752713852</v>
      </c>
      <c r="I90" s="50">
        <f>IFERROR(AVERAGE(INDEX(K:K,IFERROR(MATCH($B90-Annex!$B$4/60,$B:$B),2)):K90),IF(Data!$B$2="",0,"-"))</f>
        <v>4.1926086996778444</v>
      </c>
      <c r="J90" s="50">
        <f>IFERROR(AVERAGE(INDEX(L:L,IFERROR(MATCH($B90-Annex!$B$4/60,$B:$B),2)):L90),IF(Data!$B$2="",0,"-"))</f>
        <v>-0.80010979274879246</v>
      </c>
      <c r="K90" s="50">
        <f>IFERROR((5.670373*10^-8*(M90+273.15)^4+((Annex!$B$5+Annex!$B$6)*(M90-O90)+Annex!$B$7*(M90-INDEX(M:M,IFERROR(MATCH($B90-Annex!$B$9/60,$B:$B),2)))/(60*($B90-INDEX($B:$B,IFERROR(MATCH($B90-Annex!$B$9/60,$B:$B),2)))))/Annex!$B$8)/1000,IF(Data!$B$2="",0,"-"))</f>
        <v>4.7177634931174852</v>
      </c>
      <c r="L90" s="50">
        <f>IFERROR((5.670373*10^-8*(N90+273.15)^4+((Annex!$B$5+Annex!$B$6)*(N90-O90)+Annex!$B$7*(N90-INDEX(N:N,IFERROR(MATCH($B90-Annex!$B$9/60,$B:$B),2)))/(60*($B90-INDEX($B:$B,IFERROR(MATCH($B90-Annex!$B$9/60,$B:$B),2)))))/Annex!$B$8)/1000,IF(Data!$B$2="",0,"-"))</f>
        <v>-0.6469917136106581</v>
      </c>
      <c r="M90" s="20">
        <v>121.443</v>
      </c>
      <c r="N90" s="20">
        <v>66.528999999999996</v>
      </c>
      <c r="O90" s="20">
        <v>116.675</v>
      </c>
      <c r="P90" s="50">
        <f>IFERROR(AVERAGE(INDEX(R:R,IFERROR(MATCH($B90-Annex!$B$4/60,$B:$B),2)):R90),IF(Data!$B$2="",0,"-"))</f>
        <v>-0.11938711077142809</v>
      </c>
      <c r="Q90" s="50">
        <f>IFERROR(AVERAGE(INDEX(S:S,IFERROR(MATCH($B90-Annex!$B$4/60,$B:$B),2)):S90),IF(Data!$B$2="",0,"-"))</f>
        <v>-0.82644623512357984</v>
      </c>
      <c r="R90" s="50">
        <f>IFERROR((5.670373*10^-8*(T90+273.15)^4+((Annex!$B$5+Annex!$B$6)*(T90-V90)+Annex!$B$7*(T90-INDEX(T:T,IFERROR(MATCH($B90-Annex!$B$9/60,$B:$B),2)))/(60*($B90-INDEX($B:$B,IFERROR(MATCH($B90-Annex!$B$9/60,$B:$B),2)))))/Annex!$B$8)/1000,IF(Data!$B$2="",0,"-"))</f>
        <v>-5.0768887300039867E-2</v>
      </c>
      <c r="S90" s="50">
        <f>IFERROR((5.670373*10^-8*(U90+273.15)^4+((Annex!$B$5+Annex!$B$6)*(U90-V90)+Annex!$B$7*(U90-INDEX(U:U,IFERROR(MATCH($B90-Annex!$B$9/60,$B:$B),2)))/(60*($B90-INDEX($B:$B,IFERROR(MATCH($B90-Annex!$B$9/60,$B:$B),2)))))/Annex!$B$8)/1000,IF(Data!$B$2="",0,"-"))</f>
        <v>-0.88143870042614958</v>
      </c>
      <c r="T90" s="20">
        <v>46.704000000000001</v>
      </c>
      <c r="U90" s="20">
        <v>38.901000000000003</v>
      </c>
      <c r="V90" s="20">
        <v>78.099000000000004</v>
      </c>
      <c r="W90" s="20">
        <v>972.56399999999996</v>
      </c>
      <c r="X90" s="20">
        <v>995.56600000000003</v>
      </c>
      <c r="Y90" s="20">
        <v>836.01300000000003</v>
      </c>
      <c r="Z90" s="20">
        <v>703.40099999999995</v>
      </c>
      <c r="AA90" s="20">
        <v>588.29100000000005</v>
      </c>
      <c r="AB90" s="20">
        <v>487.84399999999999</v>
      </c>
      <c r="AC90" s="20">
        <v>393.07900000000001</v>
      </c>
      <c r="AD90" s="20">
        <v>577.16499999999996</v>
      </c>
      <c r="AE90" s="20">
        <v>131.93600000000001</v>
      </c>
      <c r="AF90" s="20">
        <v>71.917000000000002</v>
      </c>
      <c r="AG90" s="20">
        <v>55.424999999999997</v>
      </c>
      <c r="AH90" s="20">
        <v>230.52799999999999</v>
      </c>
      <c r="AI90" s="20">
        <v>349.07600000000002</v>
      </c>
    </row>
    <row r="91" spans="1:35" x14ac:dyDescent="0.3">
      <c r="A91" s="5">
        <v>90</v>
      </c>
      <c r="B91" s="19">
        <v>8.350666668266058</v>
      </c>
      <c r="C91" s="20">
        <v>440.73409099999998</v>
      </c>
      <c r="D91" s="20">
        <v>425.60049700000002</v>
      </c>
      <c r="E91" s="20">
        <v>765.70313099999998</v>
      </c>
      <c r="F91" s="49">
        <f>IFERROR(SUM(C91:E91),IF(Data!$B$2="",0,"-"))</f>
        <v>1632.0377189999999</v>
      </c>
      <c r="G91" s="50">
        <f>IFERROR(F91-Annex!$B$10,IF(Data!$B$2="",0,"-"))</f>
        <v>325.87971900000002</v>
      </c>
      <c r="H91" s="50">
        <f>IFERROR(-14000*(G91-INDEX(G:G,IFERROR(MATCH($B91-Annex!$B$11/60,$B:$B),2)))/(60*($B91-INDEX($B:$B,IFERROR(MATCH($B91-Annex!$B$11/60,$B:$B),2)))),IF(Data!$B$2="",0,"-"))</f>
        <v>499.91399567654008</v>
      </c>
      <c r="I91" s="50">
        <f>IFERROR(AVERAGE(INDEX(K:K,IFERROR(MATCH($B91-Annex!$B$4/60,$B:$B),2)):K91),IF(Data!$B$2="",0,"-"))</f>
        <v>4.3732726765369616</v>
      </c>
      <c r="J91" s="50">
        <f>IFERROR(AVERAGE(INDEX(L:L,IFERROR(MATCH($B91-Annex!$B$4/60,$B:$B),2)):L91),IF(Data!$B$2="",0,"-"))</f>
        <v>-0.7537701806379109</v>
      </c>
      <c r="K91" s="50">
        <f>IFERROR((5.670373*10^-8*(M91+273.15)^4+((Annex!$B$5+Annex!$B$6)*(M91-O91)+Annex!$B$7*(M91-INDEX(M:M,IFERROR(MATCH($B91-Annex!$B$9/60,$B:$B),2)))/(60*($B91-INDEX($B:$B,IFERROR(MATCH($B91-Annex!$B$9/60,$B:$B),2)))))/Annex!$B$8)/1000,IF(Data!$B$2="",0,"-"))</f>
        <v>4.7768354065913989</v>
      </c>
      <c r="L91" s="50">
        <f>IFERROR((5.670373*10^-8*(N91+273.15)^4+((Annex!$B$5+Annex!$B$6)*(N91-O91)+Annex!$B$7*(N91-INDEX(N:N,IFERROR(MATCH($B91-Annex!$B$9/60,$B:$B),2)))/(60*($B91-INDEX($B:$B,IFERROR(MATCH($B91-Annex!$B$9/60,$B:$B),2)))))/Annex!$B$8)/1000,IF(Data!$B$2="",0,"-"))</f>
        <v>-0.77162510873556078</v>
      </c>
      <c r="M91" s="20">
        <v>124.407</v>
      </c>
      <c r="N91" s="20">
        <v>67.831999999999994</v>
      </c>
      <c r="O91" s="20">
        <v>119.654</v>
      </c>
      <c r="P91" s="50">
        <f>IFERROR(AVERAGE(INDEX(R:R,IFERROR(MATCH($B91-Annex!$B$4/60,$B:$B),2)):R91),IF(Data!$B$2="",0,"-"))</f>
        <v>-0.1164441334338721</v>
      </c>
      <c r="Q91" s="50">
        <f>IFERROR(AVERAGE(INDEX(S:S,IFERROR(MATCH($B91-Annex!$B$4/60,$B:$B),2)):S91),IF(Data!$B$2="",0,"-"))</f>
        <v>-0.8530728540125041</v>
      </c>
      <c r="R91" s="50">
        <f>IFERROR((5.670373*10^-8*(T91+273.15)^4+((Annex!$B$5+Annex!$B$6)*(T91-V91)+Annex!$B$7*(T91-INDEX(T:T,IFERROR(MATCH($B91-Annex!$B$9/60,$B:$B),2)))/(60*($B91-INDEX($B:$B,IFERROR(MATCH($B91-Annex!$B$9/60,$B:$B),2)))))/Annex!$B$8)/1000,IF(Data!$B$2="",0,"-"))</f>
        <v>-6.2005254858263699E-2</v>
      </c>
      <c r="S91" s="50">
        <f>IFERROR((5.670373*10^-8*(U91+273.15)^4+((Annex!$B$5+Annex!$B$6)*(U91-V91)+Annex!$B$7*(U91-INDEX(U:U,IFERROR(MATCH($B91-Annex!$B$9/60,$B:$B),2)))/(60*($B91-INDEX($B:$B,IFERROR(MATCH($B91-Annex!$B$9/60,$B:$B),2)))))/Annex!$B$8)/1000,IF(Data!$B$2="",0,"-"))</f>
        <v>-0.91321318185946898</v>
      </c>
      <c r="T91" s="20">
        <v>47.738999999999997</v>
      </c>
      <c r="U91" s="20">
        <v>39.665999999999997</v>
      </c>
      <c r="V91" s="20">
        <v>79.349000000000004</v>
      </c>
      <c r="W91" s="20">
        <v>988.16300000000001</v>
      </c>
      <c r="X91" s="20">
        <v>985.24199999999996</v>
      </c>
      <c r="Y91" s="20">
        <v>775.67499999999995</v>
      </c>
      <c r="Z91" s="20">
        <v>642.54300000000001</v>
      </c>
      <c r="AA91" s="20">
        <v>534.66099999999994</v>
      </c>
      <c r="AB91" s="20">
        <v>430.69299999999998</v>
      </c>
      <c r="AC91" s="20">
        <v>392.96699999999998</v>
      </c>
      <c r="AD91" s="20">
        <v>587.21100000000001</v>
      </c>
      <c r="AE91" s="20">
        <v>135.78899999999999</v>
      </c>
      <c r="AF91" s="20">
        <v>73.61</v>
      </c>
      <c r="AG91" s="20">
        <v>56.7</v>
      </c>
      <c r="AH91" s="20">
        <v>214.75399999999999</v>
      </c>
      <c r="AI91" s="20">
        <v>372.45400000000001</v>
      </c>
    </row>
    <row r="92" spans="1:35" x14ac:dyDescent="0.3">
      <c r="A92" s="5">
        <v>91</v>
      </c>
      <c r="B92" s="19">
        <v>8.4365000075194985</v>
      </c>
      <c r="C92" s="20">
        <v>440.62732</v>
      </c>
      <c r="D92" s="20">
        <v>425.69054199999999</v>
      </c>
      <c r="E92" s="20">
        <v>765.56084499999997</v>
      </c>
      <c r="F92" s="49">
        <f>IFERROR(SUM(C92:E92),IF(Data!$B$2="",0,"-"))</f>
        <v>1631.8787069999998</v>
      </c>
      <c r="G92" s="50">
        <f>IFERROR(F92-Annex!$B$10,IF(Data!$B$2="",0,"-"))</f>
        <v>325.72070699999995</v>
      </c>
      <c r="H92" s="50">
        <f>IFERROR(-14000*(G92-INDEX(G:G,IFERROR(MATCH($B92-Annex!$B$11/60,$B:$B),2)))/(60*($B92-INDEX($B:$B,IFERROR(MATCH($B92-Annex!$B$11/60,$B:$B),2)))),IF(Data!$B$2="",0,"-"))</f>
        <v>490.17249225143291</v>
      </c>
      <c r="I92" s="50">
        <f>IFERROR(AVERAGE(INDEX(K:K,IFERROR(MATCH($B92-Annex!$B$4/60,$B:$B),2)):K92),IF(Data!$B$2="",0,"-"))</f>
        <v>4.5870395166867644</v>
      </c>
      <c r="J92" s="50">
        <f>IFERROR(AVERAGE(INDEX(L:L,IFERROR(MATCH($B92-Annex!$B$4/60,$B:$B),2)):L92),IF(Data!$B$2="",0,"-"))</f>
        <v>-0.69634965954319727</v>
      </c>
      <c r="K92" s="50">
        <f>IFERROR((5.670373*10^-8*(M92+273.15)^4+((Annex!$B$5+Annex!$B$6)*(M92-O92)+Annex!$B$7*(M92-INDEX(M:M,IFERROR(MATCH($B92-Annex!$B$9/60,$B:$B),2)))/(60*($B92-INDEX($B:$B,IFERROR(MATCH($B92-Annex!$B$9/60,$B:$B),2)))))/Annex!$B$8)/1000,IF(Data!$B$2="",0,"-"))</f>
        <v>5.1889798718599867</v>
      </c>
      <c r="L92" s="50">
        <f>IFERROR((5.670373*10^-8*(N92+273.15)^4+((Annex!$B$5+Annex!$B$6)*(N92-O92)+Annex!$B$7*(N92-INDEX(N:N,IFERROR(MATCH($B92-Annex!$B$9/60,$B:$B),2)))/(60*($B92-INDEX($B:$B,IFERROR(MATCH($B92-Annex!$B$9/60,$B:$B),2)))))/Annex!$B$8)/1000,IF(Data!$B$2="",0,"-"))</f>
        <v>-0.62565090631511133</v>
      </c>
      <c r="M92" s="20">
        <v>127.67</v>
      </c>
      <c r="N92" s="20">
        <v>69.197000000000003</v>
      </c>
      <c r="O92" s="20">
        <v>118.7</v>
      </c>
      <c r="P92" s="50">
        <f>IFERROR(AVERAGE(INDEX(R:R,IFERROR(MATCH($B92-Annex!$B$4/60,$B:$B),2)):R92),IF(Data!$B$2="",0,"-"))</f>
        <v>-0.1221578105528008</v>
      </c>
      <c r="Q92" s="50">
        <f>IFERROR(AVERAGE(INDEX(S:S,IFERROR(MATCH($B92-Annex!$B$4/60,$B:$B),2)):S92),IF(Data!$B$2="",0,"-"))</f>
        <v>-0.8875016624119455</v>
      </c>
      <c r="R92" s="50">
        <f>IFERROR((5.670373*10^-8*(T92+273.15)^4+((Annex!$B$5+Annex!$B$6)*(T92-V92)+Annex!$B$7*(T92-INDEX(T:T,IFERROR(MATCH($B92-Annex!$B$9/60,$B:$B),2)))/(60*($B92-INDEX($B:$B,IFERROR(MATCH($B92-Annex!$B$9/60,$B:$B),2)))))/Annex!$B$8)/1000,IF(Data!$B$2="",0,"-"))</f>
        <v>-9.1191552206236565E-2</v>
      </c>
      <c r="S92" s="50">
        <f>IFERROR((5.670373*10^-8*(U92+273.15)^4+((Annex!$B$5+Annex!$B$6)*(U92-V92)+Annex!$B$7*(U92-INDEX(U:U,IFERROR(MATCH($B92-Annex!$B$9/60,$B:$B),2)))/(60*($B92-INDEX($B:$B,IFERROR(MATCH($B92-Annex!$B$9/60,$B:$B),2)))))/Annex!$B$8)/1000,IF(Data!$B$2="",0,"-"))</f>
        <v>-0.9360174952270911</v>
      </c>
      <c r="T92" s="20">
        <v>48.933</v>
      </c>
      <c r="U92" s="20">
        <v>40.529000000000003</v>
      </c>
      <c r="V92" s="20">
        <v>81.899000000000001</v>
      </c>
      <c r="W92" s="20">
        <v>1010.729</v>
      </c>
      <c r="X92" s="20">
        <v>983.62599999999998</v>
      </c>
      <c r="Y92" s="20">
        <v>828.39300000000003</v>
      </c>
      <c r="Z92" s="20">
        <v>710.54700000000003</v>
      </c>
      <c r="AA92" s="20">
        <v>592.78499999999997</v>
      </c>
      <c r="AB92" s="20">
        <v>481.88299999999998</v>
      </c>
      <c r="AC92" s="20">
        <v>393.56099999999998</v>
      </c>
      <c r="AD92" s="20">
        <v>602.26</v>
      </c>
      <c r="AE92" s="20">
        <v>139.304</v>
      </c>
      <c r="AF92" s="20">
        <v>75.504999999999995</v>
      </c>
      <c r="AG92" s="20">
        <v>58.106999999999999</v>
      </c>
      <c r="AH92" s="20">
        <v>186.14099999999999</v>
      </c>
      <c r="AI92" s="20">
        <v>447.87</v>
      </c>
    </row>
    <row r="93" spans="1:35" x14ac:dyDescent="0.3">
      <c r="A93" s="5">
        <v>92</v>
      </c>
      <c r="B93" s="19">
        <v>8.5213333333376795</v>
      </c>
      <c r="C93" s="20">
        <v>440.64414199999999</v>
      </c>
      <c r="D93" s="20">
        <v>425.59545500000002</v>
      </c>
      <c r="E93" s="20">
        <v>765.45138599999996</v>
      </c>
      <c r="F93" s="49">
        <f>IFERROR(SUM(C93:E93),IF(Data!$B$2="",0,"-"))</f>
        <v>1631.690983</v>
      </c>
      <c r="G93" s="50">
        <f>IFERROR(F93-Annex!$B$10,IF(Data!$B$2="",0,"-"))</f>
        <v>325.53298300000006</v>
      </c>
      <c r="H93" s="50">
        <f>IFERROR(-14000*(G93-INDEX(G:G,IFERROR(MATCH($B93-Annex!$B$11/60,$B:$B),2)))/(60*($B93-INDEX($B:$B,IFERROR(MATCH($B93-Annex!$B$11/60,$B:$B),2)))),IF(Data!$B$2="",0,"-"))</f>
        <v>495.05847878719351</v>
      </c>
      <c r="I93" s="50">
        <f>IFERROR(AVERAGE(INDEX(K:K,IFERROR(MATCH($B93-Annex!$B$4/60,$B:$B),2)):K93),IF(Data!$B$2="",0,"-"))</f>
        <v>4.796976971080932</v>
      </c>
      <c r="J93" s="50">
        <f>IFERROR(AVERAGE(INDEX(L:L,IFERROR(MATCH($B93-Annex!$B$4/60,$B:$B),2)):L93),IF(Data!$B$2="",0,"-"))</f>
        <v>-0.64848146555465214</v>
      </c>
      <c r="K93" s="50">
        <f>IFERROR((5.670373*10^-8*(M93+273.15)^4+((Annex!$B$5+Annex!$B$6)*(M93-O93)+Annex!$B$7*(M93-INDEX(M:M,IFERROR(MATCH($B93-Annex!$B$9/60,$B:$B),2)))/(60*($B93-INDEX($B:$B,IFERROR(MATCH($B93-Annex!$B$9/60,$B:$B),2)))))/Annex!$B$8)/1000,IF(Data!$B$2="",0,"-"))</f>
        <v>5.4141009221231666</v>
      </c>
      <c r="L93" s="50">
        <f>IFERROR((5.670373*10^-8*(N93+273.15)^4+((Annex!$B$5+Annex!$B$6)*(N93-O93)+Annex!$B$7*(N93-INDEX(N:N,IFERROR(MATCH($B93-Annex!$B$9/60,$B:$B),2)))/(60*($B93-INDEX($B:$B,IFERROR(MATCH($B93-Annex!$B$9/60,$B:$B),2)))))/Annex!$B$8)/1000,IF(Data!$B$2="",0,"-"))</f>
        <v>-0.56316431389635024</v>
      </c>
      <c r="M93" s="20">
        <v>130.79499999999999</v>
      </c>
      <c r="N93" s="20">
        <v>70.569999999999993</v>
      </c>
      <c r="O93" s="20">
        <v>119.608</v>
      </c>
      <c r="P93" s="50">
        <f>IFERROR(AVERAGE(INDEX(R:R,IFERROR(MATCH($B93-Annex!$B$4/60,$B:$B),2)):R93),IF(Data!$B$2="",0,"-"))</f>
        <v>-0.10782793244554852</v>
      </c>
      <c r="Q93" s="50">
        <f>IFERROR(AVERAGE(INDEX(S:S,IFERROR(MATCH($B93-Annex!$B$4/60,$B:$B),2)):S93),IF(Data!$B$2="",0,"-"))</f>
        <v>-0.91014116528049394</v>
      </c>
      <c r="R93" s="50">
        <f>IFERROR((5.670373*10^-8*(T93+273.15)^4+((Annex!$B$5+Annex!$B$6)*(T93-V93)+Annex!$B$7*(T93-INDEX(T:T,IFERROR(MATCH($B93-Annex!$B$9/60,$B:$B),2)))/(60*($B93-INDEX($B:$B,IFERROR(MATCH($B93-Annex!$B$9/60,$B:$B),2)))))/Annex!$B$8)/1000,IF(Data!$B$2="",0,"-"))</f>
        <v>-4.2827144167743428E-2</v>
      </c>
      <c r="S93" s="50">
        <f>IFERROR((5.670373*10^-8*(U93+273.15)^4+((Annex!$B$5+Annex!$B$6)*(U93-V93)+Annex!$B$7*(U93-INDEX(U:U,IFERROR(MATCH($B93-Annex!$B$9/60,$B:$B),2)))/(60*($B93-INDEX($B:$B,IFERROR(MATCH($B93-Annex!$B$9/60,$B:$B),2)))))/Annex!$B$8)/1000,IF(Data!$B$2="",0,"-"))</f>
        <v>-0.95856577858975089</v>
      </c>
      <c r="T93" s="20">
        <v>50.098999999999997</v>
      </c>
      <c r="U93" s="20">
        <v>41.328000000000003</v>
      </c>
      <c r="V93" s="20">
        <v>83.376999999999995</v>
      </c>
      <c r="W93" s="20">
        <v>1013.675</v>
      </c>
      <c r="X93" s="20">
        <v>981.51</v>
      </c>
      <c r="Y93" s="20">
        <v>800.42600000000004</v>
      </c>
      <c r="Z93" s="20">
        <v>641.45299999999997</v>
      </c>
      <c r="AA93" s="20">
        <v>522.04100000000005</v>
      </c>
      <c r="AB93" s="20">
        <v>410.697</v>
      </c>
      <c r="AC93" s="20">
        <v>381.012</v>
      </c>
      <c r="AD93" s="20">
        <v>616.28099999999995</v>
      </c>
      <c r="AE93" s="20">
        <v>142.76</v>
      </c>
      <c r="AF93" s="20">
        <v>77.620999999999995</v>
      </c>
      <c r="AG93" s="20">
        <v>59.469000000000001</v>
      </c>
      <c r="AH93" s="20">
        <v>172.25299999999999</v>
      </c>
      <c r="AI93" s="20">
        <v>431.15199999999999</v>
      </c>
    </row>
    <row r="94" spans="1:35" x14ac:dyDescent="0.3">
      <c r="A94" s="5">
        <v>93</v>
      </c>
      <c r="B94" s="19">
        <v>8.6066666711121798</v>
      </c>
      <c r="C94" s="20">
        <v>440.47599600000001</v>
      </c>
      <c r="D94" s="20">
        <v>425.52308299999999</v>
      </c>
      <c r="E94" s="20">
        <v>765.37644599999999</v>
      </c>
      <c r="F94" s="49">
        <f>IFERROR(SUM(C94:E94),IF(Data!$B$2="",0,"-"))</f>
        <v>1631.3755249999999</v>
      </c>
      <c r="G94" s="50">
        <f>IFERROR(F94-Annex!$B$10,IF(Data!$B$2="",0,"-"))</f>
        <v>325.21752500000002</v>
      </c>
      <c r="H94" s="50">
        <f>IFERROR(-14000*(G94-INDEX(G:G,IFERROR(MATCH($B94-Annex!$B$11/60,$B:$B),2)))/(60*($B94-INDEX($B:$B,IFERROR(MATCH($B94-Annex!$B$11/60,$B:$B),2)))),IF(Data!$B$2="",0,"-"))</f>
        <v>523.88373083824069</v>
      </c>
      <c r="I94" s="50">
        <f>IFERROR(AVERAGE(INDEX(K:K,IFERROR(MATCH($B94-Annex!$B$4/60,$B:$B),2)):K94),IF(Data!$B$2="",0,"-"))</f>
        <v>4.9275243082548315</v>
      </c>
      <c r="J94" s="50">
        <f>IFERROR(AVERAGE(INDEX(L:L,IFERROR(MATCH($B94-Annex!$B$4/60,$B:$B),2)):L94),IF(Data!$B$2="",0,"-"))</f>
        <v>-0.66766679509943716</v>
      </c>
      <c r="K94" s="50">
        <f>IFERROR((5.670373*10^-8*(M94+273.15)^4+((Annex!$B$5+Annex!$B$6)*(M94-O94)+Annex!$B$7*(M94-INDEX(M:M,IFERROR(MATCH($B94-Annex!$B$9/60,$B:$B),2)))/(60*($B94-INDEX($B:$B,IFERROR(MATCH($B94-Annex!$B$9/60,$B:$B),2)))))/Annex!$B$8)/1000,IF(Data!$B$2="",0,"-"))</f>
        <v>5.2534455014808188</v>
      </c>
      <c r="L94" s="50">
        <f>IFERROR((5.670373*10^-8*(N94+273.15)^4+((Annex!$B$5+Annex!$B$6)*(N94-O94)+Annex!$B$7*(N94-INDEX(N:N,IFERROR(MATCH($B94-Annex!$B$9/60,$B:$B),2)))/(60*($B94-INDEX($B:$B,IFERROR(MATCH($B94-Annex!$B$9/60,$B:$B),2)))))/Annex!$B$8)/1000,IF(Data!$B$2="",0,"-"))</f>
        <v>-0.80101840678039749</v>
      </c>
      <c r="M94" s="20">
        <v>134.07499999999999</v>
      </c>
      <c r="N94" s="20">
        <v>72.075999999999993</v>
      </c>
      <c r="O94" s="20">
        <v>126.953</v>
      </c>
      <c r="P94" s="50">
        <f>IFERROR(AVERAGE(INDEX(R:R,IFERROR(MATCH($B94-Annex!$B$4/60,$B:$B),2)):R94),IF(Data!$B$2="",0,"-"))</f>
        <v>-8.3637991729290997E-2</v>
      </c>
      <c r="Q94" s="50">
        <f>IFERROR(AVERAGE(INDEX(S:S,IFERROR(MATCH($B94-Annex!$B$4/60,$B:$B),2)):S94),IF(Data!$B$2="",0,"-"))</f>
        <v>-0.92148364039696484</v>
      </c>
      <c r="R94" s="50">
        <f>IFERROR((5.670373*10^-8*(T94+273.15)^4+((Annex!$B$5+Annex!$B$6)*(T94-V94)+Annex!$B$7*(T94-INDEX(T:T,IFERROR(MATCH($B94-Annex!$B$9/60,$B:$B),2)))/(60*($B94-INDEX($B:$B,IFERROR(MATCH($B94-Annex!$B$9/60,$B:$B),2)))))/Annex!$B$8)/1000,IF(Data!$B$2="",0,"-"))</f>
        <v>-8.9918269183663149E-3</v>
      </c>
      <c r="S94" s="50">
        <f>IFERROR((5.670373*10^-8*(U94+273.15)^4+((Annex!$B$5+Annex!$B$6)*(U94-V94)+Annex!$B$7*(U94-INDEX(U:U,IFERROR(MATCH($B94-Annex!$B$9/60,$B:$B),2)))/(60*($B94-INDEX($B:$B,IFERROR(MATCH($B94-Annex!$B$9/60,$B:$B),2)))))/Annex!$B$8)/1000,IF(Data!$B$2="",0,"-"))</f>
        <v>-0.96773433065565873</v>
      </c>
      <c r="T94" s="20">
        <v>51.345999999999997</v>
      </c>
      <c r="U94" s="20">
        <v>42.209000000000003</v>
      </c>
      <c r="V94" s="20">
        <v>84.741</v>
      </c>
      <c r="W94" s="20">
        <v>1010.169</v>
      </c>
      <c r="X94" s="20">
        <v>987.83199999999999</v>
      </c>
      <c r="Y94" s="20">
        <v>794.89300000000003</v>
      </c>
      <c r="Z94" s="20">
        <v>649.92100000000005</v>
      </c>
      <c r="AA94" s="20">
        <v>531.55600000000004</v>
      </c>
      <c r="AB94" s="20">
        <v>437.81700000000001</v>
      </c>
      <c r="AC94" s="20">
        <v>390.15899999999999</v>
      </c>
      <c r="AD94" s="20">
        <v>630.77</v>
      </c>
      <c r="AE94" s="20">
        <v>147.65</v>
      </c>
      <c r="AF94" s="20">
        <v>79.64</v>
      </c>
      <c r="AG94" s="20">
        <v>60.697000000000003</v>
      </c>
      <c r="AH94" s="20">
        <v>223.22800000000001</v>
      </c>
      <c r="AI94" s="20">
        <v>348.584</v>
      </c>
    </row>
    <row r="95" spans="1:35" x14ac:dyDescent="0.3">
      <c r="A95" s="5">
        <v>94</v>
      </c>
      <c r="B95" s="19">
        <v>8.7006666767410934</v>
      </c>
      <c r="C95" s="20">
        <v>440.370069</v>
      </c>
      <c r="D95" s="20">
        <v>425.435564</v>
      </c>
      <c r="E95" s="20">
        <v>765.267833</v>
      </c>
      <c r="F95" s="49">
        <f>IFERROR(SUM(C95:E95),IF(Data!$B$2="",0,"-"))</f>
        <v>1631.0734659999998</v>
      </c>
      <c r="G95" s="50">
        <f>IFERROR(F95-Annex!$B$10,IF(Data!$B$2="",0,"-"))</f>
        <v>324.91546599999992</v>
      </c>
      <c r="H95" s="50">
        <f>IFERROR(-14000*(G95-INDEX(G:G,IFERROR(MATCH($B95-Annex!$B$11/60,$B:$B),2)))/(60*($B95-INDEX($B:$B,IFERROR(MATCH($B95-Annex!$B$11/60,$B:$B),2)))),IF(Data!$B$2="",0,"-"))</f>
        <v>555.90059515806331</v>
      </c>
      <c r="I95" s="50">
        <f>IFERROR(AVERAGE(INDEX(K:K,IFERROR(MATCH($B95-Annex!$B$4/60,$B:$B),2)):K95),IF(Data!$B$2="",0,"-"))</f>
        <v>5.0805633941652113</v>
      </c>
      <c r="J95" s="50">
        <f>IFERROR(AVERAGE(INDEX(L:L,IFERROR(MATCH($B95-Annex!$B$4/60,$B:$B),2)):L95),IF(Data!$B$2="",0,"-"))</f>
        <v>-0.68651254078948687</v>
      </c>
      <c r="K95" s="50">
        <f>IFERROR((5.670373*10^-8*(M95+273.15)^4+((Annex!$B$5+Annex!$B$6)*(M95-O95)+Annex!$B$7*(M95-INDEX(M:M,IFERROR(MATCH($B95-Annex!$B$9/60,$B:$B),2)))/(60*($B95-INDEX($B:$B,IFERROR(MATCH($B95-Annex!$B$9/60,$B:$B),2)))))/Annex!$B$8)/1000,IF(Data!$B$2="",0,"-"))</f>
        <v>5.5275033030149094</v>
      </c>
      <c r="L95" s="50">
        <f>IFERROR((5.670373*10^-8*(N95+273.15)^4+((Annex!$B$5+Annex!$B$6)*(N95-O95)+Annex!$B$7*(N95-INDEX(N:N,IFERROR(MATCH($B95-Annex!$B$9/60,$B:$B),2)))/(60*($B95-INDEX($B:$B,IFERROR(MATCH($B95-Annex!$B$9/60,$B:$B),2)))))/Annex!$B$8)/1000,IF(Data!$B$2="",0,"-"))</f>
        <v>-0.84600929489809251</v>
      </c>
      <c r="M95" s="20">
        <v>137.68799999999999</v>
      </c>
      <c r="N95" s="20">
        <v>73.441000000000003</v>
      </c>
      <c r="O95" s="20">
        <v>127.931</v>
      </c>
      <c r="P95" s="50">
        <f>IFERROR(AVERAGE(INDEX(R:R,IFERROR(MATCH($B95-Annex!$B$4/60,$B:$B),2)):R95),IF(Data!$B$2="",0,"-"))</f>
        <v>-3.3800873236842055E-2</v>
      </c>
      <c r="Q95" s="50">
        <f>IFERROR(AVERAGE(INDEX(S:S,IFERROR(MATCH($B95-Annex!$B$4/60,$B:$B),2)):S95),IF(Data!$B$2="",0,"-"))</f>
        <v>-0.91099779024921179</v>
      </c>
      <c r="R95" s="50">
        <f>IFERROR((5.670373*10^-8*(T95+273.15)^4+((Annex!$B$5+Annex!$B$6)*(T95-V95)+Annex!$B$7*(T95-INDEX(T:T,IFERROR(MATCH($B95-Annex!$B$9/60,$B:$B),2)))/(60*($B95-INDEX($B:$B,IFERROR(MATCH($B95-Annex!$B$9/60,$B:$B),2)))))/Annex!$B$8)/1000,IF(Data!$B$2="",0,"-"))</f>
        <v>0.14995130187866107</v>
      </c>
      <c r="S95" s="50">
        <f>IFERROR((5.670373*10^-8*(U95+273.15)^4+((Annex!$B$5+Annex!$B$6)*(U95-V95)+Annex!$B$7*(U95-INDEX(U:U,IFERROR(MATCH($B95-Annex!$B$9/60,$B:$B),2)))/(60*($B95-INDEX($B:$B,IFERROR(MATCH($B95-Annex!$B$9/60,$B:$B),2)))))/Annex!$B$8)/1000,IF(Data!$B$2="",0,"-"))</f>
        <v>-0.85224434881337519</v>
      </c>
      <c r="T95" s="20">
        <v>52.664000000000001</v>
      </c>
      <c r="U95" s="20">
        <v>43.09</v>
      </c>
      <c r="V95" s="20">
        <v>83.606999999999999</v>
      </c>
      <c r="W95" s="20">
        <v>1012.044</v>
      </c>
      <c r="X95" s="20">
        <v>1003.088</v>
      </c>
      <c r="Y95" s="20">
        <v>867.072</v>
      </c>
      <c r="Z95" s="20">
        <v>740.93600000000004</v>
      </c>
      <c r="AA95" s="20">
        <v>599.39200000000005</v>
      </c>
      <c r="AB95" s="20">
        <v>484.76299999999998</v>
      </c>
      <c r="AC95" s="20">
        <v>413.55399999999997</v>
      </c>
      <c r="AD95" s="20">
        <v>645.25099999999998</v>
      </c>
      <c r="AE95" s="20">
        <v>154.42599999999999</v>
      </c>
      <c r="AF95" s="20">
        <v>81.552999999999997</v>
      </c>
      <c r="AG95" s="20">
        <v>61.956000000000003</v>
      </c>
      <c r="AH95" s="20">
        <v>349.14600000000002</v>
      </c>
      <c r="AI95" s="20">
        <v>241.15899999999999</v>
      </c>
    </row>
    <row r="96" spans="1:35" x14ac:dyDescent="0.3">
      <c r="A96" s="5">
        <v>95</v>
      </c>
      <c r="B96" s="19">
        <v>8.7951666733715683</v>
      </c>
      <c r="C96" s="20">
        <v>440.33811500000002</v>
      </c>
      <c r="D96" s="20">
        <v>425.33121799999998</v>
      </c>
      <c r="E96" s="20">
        <v>765.10280899999998</v>
      </c>
      <c r="F96" s="49">
        <f>IFERROR(SUM(C96:E96),IF(Data!$B$2="",0,"-"))</f>
        <v>1630.772142</v>
      </c>
      <c r="G96" s="50">
        <f>IFERROR(F96-Annex!$B$10,IF(Data!$B$2="",0,"-"))</f>
        <v>324.61414200000013</v>
      </c>
      <c r="H96" s="50">
        <f>IFERROR(-14000*(G96-INDEX(G:G,IFERROR(MATCH($B96-Annex!$B$11/60,$B:$B),2)))/(60*($B96-INDEX($B:$B,IFERROR(MATCH($B96-Annex!$B$11/60,$B:$B),2)))),IF(Data!$B$2="",0,"-"))</f>
        <v>584.53518388442376</v>
      </c>
      <c r="I96" s="50">
        <f>IFERROR(AVERAGE(INDEX(K:K,IFERROR(MATCH($B96-Annex!$B$4/60,$B:$B),2)):K96),IF(Data!$B$2="",0,"-"))</f>
        <v>5.2536489700459885</v>
      </c>
      <c r="J96" s="50">
        <f>IFERROR(AVERAGE(INDEX(L:L,IFERROR(MATCH($B96-Annex!$B$4/60,$B:$B),2)):L96),IF(Data!$B$2="",0,"-"))</f>
        <v>-0.72664348977380955</v>
      </c>
      <c r="K96" s="50">
        <f>IFERROR((5.670373*10^-8*(M96+273.15)^4+((Annex!$B$5+Annex!$B$6)*(M96-O96)+Annex!$B$7*(M96-INDEX(M:M,IFERROR(MATCH($B96-Annex!$B$9/60,$B:$B),2)))/(60*($B96-INDEX($B:$B,IFERROR(MATCH($B96-Annex!$B$9/60,$B:$B),2)))))/Annex!$B$8)/1000,IF(Data!$B$2="",0,"-"))</f>
        <v>5.8969142921341593</v>
      </c>
      <c r="L96" s="50">
        <f>IFERROR((5.670373*10^-8*(N96+273.15)^4+((Annex!$B$5+Annex!$B$6)*(N96-O96)+Annex!$B$7*(N96-INDEX(N:N,IFERROR(MATCH($B96-Annex!$B$9/60,$B:$B),2)))/(60*($B96-INDEX($B:$B,IFERROR(MATCH($B96-Annex!$B$9/60,$B:$B),2)))))/Annex!$B$8)/1000,IF(Data!$B$2="",0,"-"))</f>
        <v>-0.83204468418049726</v>
      </c>
      <c r="M96" s="20">
        <v>141.446</v>
      </c>
      <c r="N96" s="20">
        <v>74.84</v>
      </c>
      <c r="O96" s="20">
        <v>127.224</v>
      </c>
      <c r="P96" s="50">
        <f>IFERROR(AVERAGE(INDEX(R:R,IFERROR(MATCH($B96-Annex!$B$4/60,$B:$B),2)):R96),IF(Data!$B$2="",0,"-"))</f>
        <v>3.8910722385323204E-3</v>
      </c>
      <c r="Q96" s="50">
        <f>IFERROR(AVERAGE(INDEX(S:S,IFERROR(MATCH($B96-Annex!$B$4/60,$B:$B),2)):S96),IF(Data!$B$2="",0,"-"))</f>
        <v>-0.91584537344041117</v>
      </c>
      <c r="R96" s="50">
        <f>IFERROR((5.670373*10^-8*(T96+273.15)^4+((Annex!$B$5+Annex!$B$6)*(T96-V96)+Annex!$B$7*(T96-INDEX(T:T,IFERROR(MATCH($B96-Annex!$B$9/60,$B:$B),2)))/(60*($B96-INDEX($B:$B,IFERROR(MATCH($B96-Annex!$B$9/60,$B:$B),2)))))/Annex!$B$8)/1000,IF(Data!$B$2="",0,"-"))</f>
        <v>0.13307086924171505</v>
      </c>
      <c r="S96" s="50">
        <f>IFERROR((5.670373*10^-8*(U96+273.15)^4+((Annex!$B$5+Annex!$B$6)*(U96-V96)+Annex!$B$7*(U96-INDEX(U:U,IFERROR(MATCH($B96-Annex!$B$9/60,$B:$B),2)))/(60*($B96-INDEX($B:$B,IFERROR(MATCH($B96-Annex!$B$9/60,$B:$B),2)))))/Annex!$B$8)/1000,IF(Data!$B$2="",0,"-"))</f>
        <v>-0.90170377851138339</v>
      </c>
      <c r="T96" s="20">
        <v>54.070999999999998</v>
      </c>
      <c r="U96" s="20">
        <v>44.079000000000001</v>
      </c>
      <c r="V96" s="20">
        <v>85.75</v>
      </c>
      <c r="W96" s="20">
        <v>1006.477</v>
      </c>
      <c r="X96" s="20">
        <v>1002.955</v>
      </c>
      <c r="Y96" s="20">
        <v>874.28</v>
      </c>
      <c r="Z96" s="20">
        <v>785.44</v>
      </c>
      <c r="AA96" s="20">
        <v>643.63099999999997</v>
      </c>
      <c r="AB96" s="20">
        <v>521.12400000000002</v>
      </c>
      <c r="AC96" s="20">
        <v>438.42399999999998</v>
      </c>
      <c r="AD96" s="20">
        <v>657.827</v>
      </c>
      <c r="AE96" s="20">
        <v>160.09399999999999</v>
      </c>
      <c r="AF96" s="20">
        <v>83.588999999999999</v>
      </c>
      <c r="AG96" s="20">
        <v>63.320999999999998</v>
      </c>
      <c r="AH96" s="20">
        <v>405.471</v>
      </c>
      <c r="AI96" s="20">
        <v>181.816</v>
      </c>
    </row>
    <row r="97" spans="1:35" x14ac:dyDescent="0.3">
      <c r="A97" s="5">
        <v>96</v>
      </c>
      <c r="B97" s="19">
        <v>8.889166668523103</v>
      </c>
      <c r="C97" s="20">
        <v>440.22714000000002</v>
      </c>
      <c r="D97" s="20">
        <v>425.33037200000001</v>
      </c>
      <c r="E97" s="20">
        <v>765.03545199999996</v>
      </c>
      <c r="F97" s="49">
        <f>IFERROR(SUM(C97:E97),IF(Data!$B$2="",0,"-"))</f>
        <v>1630.5929639999999</v>
      </c>
      <c r="G97" s="50">
        <f>IFERROR(F97-Annex!$B$10,IF(Data!$B$2="",0,"-"))</f>
        <v>324.43496400000004</v>
      </c>
      <c r="H97" s="50">
        <f>IFERROR(-14000*(G97-INDEX(G:G,IFERROR(MATCH($B97-Annex!$B$11/60,$B:$B),2)))/(60*($B97-INDEX($B:$B,IFERROR(MATCH($B97-Annex!$B$11/60,$B:$B),2)))),IF(Data!$B$2="",0,"-"))</f>
        <v>591.10746352560818</v>
      </c>
      <c r="I97" s="50">
        <f>IFERROR(AVERAGE(INDEX(K:K,IFERROR(MATCH($B97-Annex!$B$4/60,$B:$B),2)):K97),IF(Data!$B$2="",0,"-"))</f>
        <v>5.4487125593104873</v>
      </c>
      <c r="J97" s="50">
        <f>IFERROR(AVERAGE(INDEX(L:L,IFERROR(MATCH($B97-Annex!$B$4/60,$B:$B),2)):L97),IF(Data!$B$2="",0,"-"))</f>
        <v>-0.76281487679999904</v>
      </c>
      <c r="K97" s="50">
        <f>IFERROR((5.670373*10^-8*(M97+273.15)^4+((Annex!$B$5+Annex!$B$6)*(M97-O97)+Annex!$B$7*(M97-INDEX(M:M,IFERROR(MATCH($B97-Annex!$B$9/60,$B:$B),2)))/(60*($B97-INDEX($B:$B,IFERROR(MATCH($B97-Annex!$B$9/60,$B:$B),2)))))/Annex!$B$8)/1000,IF(Data!$B$2="",0,"-"))</f>
        <v>6.0832086179689675</v>
      </c>
      <c r="L97" s="50">
        <f>IFERROR((5.670373*10^-8*(N97+273.15)^4+((Annex!$B$5+Annex!$B$6)*(N97-O97)+Annex!$B$7*(N97-INDEX(N:N,IFERROR(MATCH($B97-Annex!$B$9/60,$B:$B),2)))/(60*($B97-INDEX($B:$B,IFERROR(MATCH($B97-Annex!$B$9/60,$B:$B),2)))))/Annex!$B$8)/1000,IF(Data!$B$2="",0,"-"))</f>
        <v>-0.90019142279398356</v>
      </c>
      <c r="M97" s="20">
        <v>145.333</v>
      </c>
      <c r="N97" s="20">
        <v>76.328000000000003</v>
      </c>
      <c r="O97" s="20">
        <v>131.19300000000001</v>
      </c>
      <c r="P97" s="50">
        <f>IFERROR(AVERAGE(INDEX(R:R,IFERROR(MATCH($B97-Annex!$B$4/60,$B:$B),2)):R97),IF(Data!$B$2="",0,"-"))</f>
        <v>2.9285950587620631E-2</v>
      </c>
      <c r="Q97" s="50">
        <f>IFERROR(AVERAGE(INDEX(S:S,IFERROR(MATCH($B97-Annex!$B$4/60,$B:$B),2)):S97),IF(Data!$B$2="",0,"-"))</f>
        <v>-0.92365184359480101</v>
      </c>
      <c r="R97" s="50">
        <f>IFERROR((5.670373*10^-8*(T97+273.15)^4+((Annex!$B$5+Annex!$B$6)*(T97-V97)+Annex!$B$7*(T97-INDEX(T:T,IFERROR(MATCH($B97-Annex!$B$9/60,$B:$B),2)))/(60*($B97-INDEX($B:$B,IFERROR(MATCH($B97-Annex!$B$9/60,$B:$B),2)))))/Annex!$B$8)/1000,IF(Data!$B$2="",0,"-"))</f>
        <v>0.12699526114357831</v>
      </c>
      <c r="S97" s="50">
        <f>IFERROR((5.670373*10^-8*(U97+273.15)^4+((Annex!$B$5+Annex!$B$6)*(U97-V97)+Annex!$B$7*(U97-INDEX(U:U,IFERROR(MATCH($B97-Annex!$B$9/60,$B:$B),2)))/(60*($B97-INDEX($B:$B,IFERROR(MATCH($B97-Annex!$B$9/60,$B:$B),2)))))/Annex!$B$8)/1000,IF(Data!$B$2="",0,"-"))</f>
        <v>-0.93608399150687815</v>
      </c>
      <c r="T97" s="20">
        <v>55.55</v>
      </c>
      <c r="U97" s="20">
        <v>45.122</v>
      </c>
      <c r="V97" s="20">
        <v>88.876000000000005</v>
      </c>
      <c r="W97" s="20">
        <v>1015.633</v>
      </c>
      <c r="X97" s="20">
        <v>1005.966</v>
      </c>
      <c r="Y97" s="20">
        <v>860.65200000000004</v>
      </c>
      <c r="Z97" s="20">
        <v>739.64</v>
      </c>
      <c r="AA97" s="20">
        <v>601.99</v>
      </c>
      <c r="AB97" s="20">
        <v>487.13400000000001</v>
      </c>
      <c r="AC97" s="20">
        <v>460.13200000000001</v>
      </c>
      <c r="AD97" s="20">
        <v>670.69</v>
      </c>
      <c r="AE97" s="20">
        <v>165.11</v>
      </c>
      <c r="AF97" s="20">
        <v>85.572999999999993</v>
      </c>
      <c r="AG97" s="20">
        <v>64.844999999999999</v>
      </c>
      <c r="AH97" s="20">
        <v>258.90800000000002</v>
      </c>
      <c r="AI97" s="20">
        <v>332.33</v>
      </c>
    </row>
    <row r="98" spans="1:35" x14ac:dyDescent="0.3">
      <c r="A98" s="5">
        <v>97</v>
      </c>
      <c r="B98" s="19">
        <v>8.9831666741520166</v>
      </c>
      <c r="C98" s="20">
        <v>440.076661</v>
      </c>
      <c r="D98" s="20">
        <v>425.19573200000002</v>
      </c>
      <c r="E98" s="20">
        <v>764.92010300000004</v>
      </c>
      <c r="F98" s="49">
        <f>IFERROR(SUM(C98:E98),IF(Data!$B$2="",0,"-"))</f>
        <v>1630.1924960000001</v>
      </c>
      <c r="G98" s="50">
        <f>IFERROR(F98-Annex!$B$10,IF(Data!$B$2="",0,"-"))</f>
        <v>324.03449600000022</v>
      </c>
      <c r="H98" s="50">
        <f>IFERROR(-14000*(G98-INDEX(G:G,IFERROR(MATCH($B98-Annex!$B$11/60,$B:$B),2)))/(60*($B98-INDEX($B:$B,IFERROR(MATCH($B98-Annex!$B$11/60,$B:$B),2)))),IF(Data!$B$2="",0,"-"))</f>
        <v>616.3441531775112</v>
      </c>
      <c r="I98" s="50">
        <f>IFERROR(AVERAGE(INDEX(K:K,IFERROR(MATCH($B98-Annex!$B$4/60,$B:$B),2)):K98),IF(Data!$B$2="",0,"-"))</f>
        <v>5.6779746051420235</v>
      </c>
      <c r="J98" s="50">
        <f>IFERROR(AVERAGE(INDEX(L:L,IFERROR(MATCH($B98-Annex!$B$4/60,$B:$B),2)):L98),IF(Data!$B$2="",0,"-"))</f>
        <v>-0.76576046728871361</v>
      </c>
      <c r="K98" s="50">
        <f>IFERROR((5.670373*10^-8*(M98+273.15)^4+((Annex!$B$5+Annex!$B$6)*(M98-O98)+Annex!$B$7*(M98-INDEX(M:M,IFERROR(MATCH($B98-Annex!$B$9/60,$B:$B),2)))/(60*($B98-INDEX($B:$B,IFERROR(MATCH($B98-Annex!$B$9/60,$B:$B),2)))))/Annex!$B$8)/1000,IF(Data!$B$2="",0,"-"))</f>
        <v>6.381669727412155</v>
      </c>
      <c r="L98" s="50">
        <f>IFERROR((5.670373*10^-8*(N98+273.15)^4+((Annex!$B$5+Annex!$B$6)*(N98-O98)+Annex!$B$7*(N98-INDEX(N:N,IFERROR(MATCH($B98-Annex!$B$9/60,$B:$B),2)))/(60*($B98-INDEX($B:$B,IFERROR(MATCH($B98-Annex!$B$9/60,$B:$B),2)))))/Annex!$B$8)/1000,IF(Data!$B$2="",0,"-"))</f>
        <v>-0.79224424215656264</v>
      </c>
      <c r="M98" s="20">
        <v>149.18199999999999</v>
      </c>
      <c r="N98" s="20">
        <v>77.814999999999998</v>
      </c>
      <c r="O98" s="20">
        <v>131.81</v>
      </c>
      <c r="P98" s="50">
        <f>IFERROR(AVERAGE(INDEX(R:R,IFERROR(MATCH($B98-Annex!$B$4/60,$B:$B),2)):R98),IF(Data!$B$2="",0,"-"))</f>
        <v>7.823770547970052E-2</v>
      </c>
      <c r="Q98" s="50">
        <f>IFERROR(AVERAGE(INDEX(S:S,IFERROR(MATCH($B98-Annex!$B$4/60,$B:$B),2)):S98),IF(Data!$B$2="",0,"-"))</f>
        <v>-0.91459180052799138</v>
      </c>
      <c r="R98" s="50">
        <f>IFERROR((5.670373*10^-8*(T98+273.15)^4+((Annex!$B$5+Annex!$B$6)*(T98-V98)+Annex!$B$7*(T98-INDEX(T:T,IFERROR(MATCH($B98-Annex!$B$9/60,$B:$B),2)))/(60*($B98-INDEX($B:$B,IFERROR(MATCH($B98-Annex!$B$9/60,$B:$B),2)))))/Annex!$B$8)/1000,IF(Data!$B$2="",0,"-"))</f>
        <v>0.28065702938629555</v>
      </c>
      <c r="S98" s="50">
        <f>IFERROR((5.670373*10^-8*(U98+273.15)^4+((Annex!$B$5+Annex!$B$6)*(U98-V98)+Annex!$B$7*(U98-INDEX(U:U,IFERROR(MATCH($B98-Annex!$B$9/60,$B:$B),2)))/(60*($B98-INDEX($B:$B,IFERROR(MATCH($B98-Annex!$B$9/60,$B:$B),2)))))/Annex!$B$8)/1000,IF(Data!$B$2="",0,"-"))</f>
        <v>-0.8497928803918019</v>
      </c>
      <c r="T98" s="20">
        <v>57.011000000000003</v>
      </c>
      <c r="U98" s="20">
        <v>46.091999999999999</v>
      </c>
      <c r="V98" s="20">
        <v>88.325999999999993</v>
      </c>
      <c r="W98" s="20">
        <v>1010.775</v>
      </c>
      <c r="X98" s="20">
        <v>1000.759</v>
      </c>
      <c r="Y98" s="20">
        <v>839.38400000000001</v>
      </c>
      <c r="Z98" s="20">
        <v>720.279</v>
      </c>
      <c r="AA98" s="20">
        <v>593.72799999999995</v>
      </c>
      <c r="AB98" s="20">
        <v>442.971</v>
      </c>
      <c r="AC98" s="20">
        <v>410.31400000000002</v>
      </c>
      <c r="AD98" s="20">
        <v>682.05700000000002</v>
      </c>
      <c r="AE98" s="20">
        <v>170.30099999999999</v>
      </c>
      <c r="AF98" s="20">
        <v>89.266999999999996</v>
      </c>
      <c r="AG98" s="20">
        <v>65.501000000000005</v>
      </c>
      <c r="AH98" s="20">
        <v>235.524</v>
      </c>
      <c r="AI98" s="20">
        <v>371.358</v>
      </c>
    </row>
    <row r="99" spans="1:35" x14ac:dyDescent="0.3">
      <c r="A99" s="5">
        <v>98</v>
      </c>
      <c r="B99" s="19">
        <v>9.0668333333451301</v>
      </c>
      <c r="C99" s="20">
        <v>440.09935400000001</v>
      </c>
      <c r="D99" s="20">
        <v>425.158706</v>
      </c>
      <c r="E99" s="20">
        <v>764.73739599999999</v>
      </c>
      <c r="F99" s="49">
        <f>IFERROR(SUM(C99:E99),IF(Data!$B$2="",0,"-"))</f>
        <v>1629.9954560000001</v>
      </c>
      <c r="G99" s="50">
        <f>IFERROR(F99-Annex!$B$10,IF(Data!$B$2="",0,"-"))</f>
        <v>323.8374560000002</v>
      </c>
      <c r="H99" s="50">
        <f>IFERROR(-14000*(G99-INDEX(G:G,IFERROR(MATCH($B99-Annex!$B$11/60,$B:$B),2)))/(60*($B99-INDEX($B:$B,IFERROR(MATCH($B99-Annex!$B$11/60,$B:$B),2)))),IF(Data!$B$2="",0,"-"))</f>
        <v>596.84026493727617</v>
      </c>
      <c r="I99" s="50">
        <f>IFERROR(AVERAGE(INDEX(K:K,IFERROR(MATCH($B99-Annex!$B$4/60,$B:$B),2)):K99),IF(Data!$B$2="",0,"-"))</f>
        <v>5.8480276812965757</v>
      </c>
      <c r="J99" s="50">
        <f>IFERROR(AVERAGE(INDEX(L:L,IFERROR(MATCH($B99-Annex!$B$4/60,$B:$B),2)):L99),IF(Data!$B$2="",0,"-"))</f>
        <v>-0.76997723346924973</v>
      </c>
      <c r="K99" s="50">
        <f>IFERROR((5.670373*10^-8*(M99+273.15)^4+((Annex!$B$5+Annex!$B$6)*(M99-O99)+Annex!$B$7*(M99-INDEX(M:M,IFERROR(MATCH($B99-Annex!$B$9/60,$B:$B),2)))/(60*($B99-INDEX($B:$B,IFERROR(MATCH($B99-Annex!$B$9/60,$B:$B),2)))))/Annex!$B$8)/1000,IF(Data!$B$2="",0,"-"))</f>
        <v>6.3793514049418478</v>
      </c>
      <c r="L99" s="50">
        <f>IFERROR((5.670373*10^-8*(N99+273.15)^4+((Annex!$B$5+Annex!$B$6)*(N99-O99)+Annex!$B$7*(N99-INDEX(N:N,IFERROR(MATCH($B99-Annex!$B$9/60,$B:$B),2)))/(60*($B99-INDEX($B:$B,IFERROR(MATCH($B99-Annex!$B$9/60,$B:$B),2)))))/Annex!$B$8)/1000,IF(Data!$B$2="",0,"-"))</f>
        <v>-0.65516826957886365</v>
      </c>
      <c r="M99" s="20">
        <v>152.334</v>
      </c>
      <c r="N99" s="20">
        <v>79.373999999999995</v>
      </c>
      <c r="O99" s="20">
        <v>133.25899999999999</v>
      </c>
      <c r="P99" s="50">
        <f>IFERROR(AVERAGE(INDEX(R:R,IFERROR(MATCH($B99-Annex!$B$4/60,$B:$B),2)):R99),IF(Data!$B$2="",0,"-"))</f>
        <v>0.17051791139809774</v>
      </c>
      <c r="Q99" s="50">
        <f>IFERROR(AVERAGE(INDEX(S:S,IFERROR(MATCH($B99-Annex!$B$4/60,$B:$B),2)):S99),IF(Data!$B$2="",0,"-"))</f>
        <v>-0.8723297883367801</v>
      </c>
      <c r="R99" s="50">
        <f>IFERROR((5.670373*10^-8*(T99+273.15)^4+((Annex!$B$5+Annex!$B$6)*(T99-V99)+Annex!$B$7*(T99-INDEX(T:T,IFERROR(MATCH($B99-Annex!$B$9/60,$B:$B),2)))/(60*($B99-INDEX($B:$B,IFERROR(MATCH($B99-Annex!$B$9/60,$B:$B),2)))))/Annex!$B$8)/1000,IF(Data!$B$2="",0,"-"))</f>
        <v>0.55476988922254411</v>
      </c>
      <c r="S99" s="50">
        <f>IFERROR((5.670373*10^-8*(U99+273.15)^4+((Annex!$B$5+Annex!$B$6)*(U99-V99)+Annex!$B$7*(U99-INDEX(U:U,IFERROR(MATCH($B99-Annex!$B$9/60,$B:$B),2)))/(60*($B99-INDEX($B:$B,IFERROR(MATCH($B99-Annex!$B$9/60,$B:$B),2)))))/Annex!$B$8)/1000,IF(Data!$B$2="",0,"-"))</f>
        <v>-0.64018340988861266</v>
      </c>
      <c r="T99" s="20">
        <v>58.365000000000002</v>
      </c>
      <c r="U99" s="20">
        <v>46.991</v>
      </c>
      <c r="V99" s="20">
        <v>85.325000000000003</v>
      </c>
      <c r="W99" s="20">
        <v>1008.295</v>
      </c>
      <c r="X99" s="20">
        <v>999.16899999999998</v>
      </c>
      <c r="Y99" s="20">
        <v>827.71400000000006</v>
      </c>
      <c r="Z99" s="20">
        <v>705.97299999999996</v>
      </c>
      <c r="AA99" s="20">
        <v>580.57399999999996</v>
      </c>
      <c r="AB99" s="20">
        <v>486.82299999999998</v>
      </c>
      <c r="AC99" s="20">
        <v>448.9</v>
      </c>
      <c r="AD99" s="20">
        <v>695.97900000000004</v>
      </c>
      <c r="AE99" s="20">
        <v>175.01400000000001</v>
      </c>
      <c r="AF99" s="20">
        <v>91.593999999999994</v>
      </c>
      <c r="AG99" s="20">
        <v>66.67</v>
      </c>
      <c r="AH99" s="20">
        <v>178.07300000000001</v>
      </c>
      <c r="AI99" s="20">
        <v>375.91399999999999</v>
      </c>
    </row>
    <row r="100" spans="1:35" x14ac:dyDescent="0.3">
      <c r="A100" s="5">
        <v>99</v>
      </c>
      <c r="B100" s="19">
        <v>9.1615000041201711</v>
      </c>
      <c r="C100" s="20">
        <v>439.895062</v>
      </c>
      <c r="D100" s="20">
        <v>425.18143099999998</v>
      </c>
      <c r="E100" s="20">
        <v>764.57909800000004</v>
      </c>
      <c r="F100" s="49">
        <f>IFERROR(SUM(C100:E100),IF(Data!$B$2="",0,"-"))</f>
        <v>1629.6555910000002</v>
      </c>
      <c r="G100" s="50">
        <f>IFERROR(F100-Annex!$B$10,IF(Data!$B$2="",0,"-"))</f>
        <v>323.49759100000028</v>
      </c>
      <c r="H100" s="50">
        <f>IFERROR(-14000*(G100-INDEX(G:G,IFERROR(MATCH($B100-Annex!$B$11/60,$B:$B),2)))/(60*($B100-INDEX($B:$B,IFERROR(MATCH($B100-Annex!$B$11/60,$B:$B),2)))),IF(Data!$B$2="",0,"-"))</f>
        <v>646.36111242783579</v>
      </c>
      <c r="I100" s="50">
        <f>IFERROR(AVERAGE(INDEX(K:K,IFERROR(MATCH($B100-Annex!$B$4/60,$B:$B),2)):K100),IF(Data!$B$2="",0,"-"))</f>
        <v>5.98511399572907</v>
      </c>
      <c r="J100" s="50">
        <f>IFERROR(AVERAGE(INDEX(L:L,IFERROR(MATCH($B100-Annex!$B$4/60,$B:$B),2)):L100),IF(Data!$B$2="",0,"-"))</f>
        <v>-0.77589382291400788</v>
      </c>
      <c r="K100" s="50">
        <f>IFERROR((5.670373*10^-8*(M100+273.15)^4+((Annex!$B$5+Annex!$B$6)*(M100-O100)+Annex!$B$7*(M100-INDEX(M:M,IFERROR(MATCH($B100-Annex!$B$9/60,$B:$B),2)))/(60*($B100-INDEX($B:$B,IFERROR(MATCH($B100-Annex!$B$9/60,$B:$B),2)))))/Annex!$B$8)/1000,IF(Data!$B$2="",0,"-"))</f>
        <v>6.373705123150625</v>
      </c>
      <c r="L100" s="50">
        <f>IFERROR((5.670373*10^-8*(N100+273.15)^4+((Annex!$B$5+Annex!$B$6)*(N100-O100)+Annex!$B$7*(N100-INDEX(N:N,IFERROR(MATCH($B100-Annex!$B$9/60,$B:$B),2)))/(60*($B100-INDEX($B:$B,IFERROR(MATCH($B100-Annex!$B$9/60,$B:$B),2)))))/Annex!$B$8)/1000,IF(Data!$B$2="",0,"-"))</f>
        <v>-0.60458044000965794</v>
      </c>
      <c r="M100" s="20">
        <v>155.82</v>
      </c>
      <c r="N100" s="20">
        <v>80.915000000000006</v>
      </c>
      <c r="O100" s="20">
        <v>134.54599999999999</v>
      </c>
      <c r="P100" s="50">
        <f>IFERROR(AVERAGE(INDEX(R:R,IFERROR(MATCH($B100-Annex!$B$4/60,$B:$B),2)):R100),IF(Data!$B$2="",0,"-"))</f>
        <v>0.27439693763767087</v>
      </c>
      <c r="Q100" s="50">
        <f>IFERROR(AVERAGE(INDEX(S:S,IFERROR(MATCH($B100-Annex!$B$4/60,$B:$B),2)):S100),IF(Data!$B$2="",0,"-"))</f>
        <v>-0.81687598341154233</v>
      </c>
      <c r="R100" s="50">
        <f>IFERROR((5.670373*10^-8*(T100+273.15)^4+((Annex!$B$5+Annex!$B$6)*(T100-V100)+Annex!$B$7*(T100-INDEX(T:T,IFERROR(MATCH($B100-Annex!$B$9/60,$B:$B),2)))/(60*($B100-INDEX($B:$B,IFERROR(MATCH($B100-Annex!$B$9/60,$B:$B),2)))))/Annex!$B$8)/1000,IF(Data!$B$2="",0,"-"))</f>
        <v>0.6843260395092684</v>
      </c>
      <c r="S100" s="50">
        <f>IFERROR((5.670373*10^-8*(U100+273.15)^4+((Annex!$B$5+Annex!$B$6)*(U100-V100)+Annex!$B$7*(U100-INDEX(U:U,IFERROR(MATCH($B100-Annex!$B$9/60,$B:$B),2)))/(60*($B100-INDEX($B:$B,IFERROR(MATCH($B100-Annex!$B$9/60,$B:$B),2)))))/Annex!$B$8)/1000,IF(Data!$B$2="",0,"-"))</f>
        <v>-0.57038914411308761</v>
      </c>
      <c r="T100" s="20">
        <v>60.003</v>
      </c>
      <c r="U100" s="20">
        <v>48.085999999999999</v>
      </c>
      <c r="V100" s="20">
        <v>86.353999999999999</v>
      </c>
      <c r="W100" s="20">
        <v>1017.799</v>
      </c>
      <c r="X100" s="20">
        <v>1009.431</v>
      </c>
      <c r="Y100" s="20">
        <v>867.18200000000002</v>
      </c>
      <c r="Z100" s="20">
        <v>758.91099999999994</v>
      </c>
      <c r="AA100" s="20">
        <v>631.63900000000001</v>
      </c>
      <c r="AB100" s="20">
        <v>512.70899999999995</v>
      </c>
      <c r="AC100" s="20">
        <v>441.42700000000002</v>
      </c>
      <c r="AD100" s="20">
        <v>712.74</v>
      </c>
      <c r="AE100" s="20">
        <v>181.94499999999999</v>
      </c>
      <c r="AF100" s="20">
        <v>94.293999999999997</v>
      </c>
      <c r="AG100" s="20">
        <v>68.673000000000002</v>
      </c>
      <c r="AH100" s="20">
        <v>176.63499999999999</v>
      </c>
      <c r="AI100" s="20">
        <v>415.85300000000001</v>
      </c>
    </row>
    <row r="101" spans="1:35" x14ac:dyDescent="0.3">
      <c r="A101" s="5">
        <v>100</v>
      </c>
      <c r="B101" s="19">
        <v>9.2555000097490847</v>
      </c>
      <c r="C101" s="20">
        <v>439.91607599999998</v>
      </c>
      <c r="D101" s="20">
        <v>424.95590099999998</v>
      </c>
      <c r="E101" s="20">
        <v>764.474695</v>
      </c>
      <c r="F101" s="49">
        <f>IFERROR(SUM(C101:E101),IF(Data!$B$2="",0,"-"))</f>
        <v>1629.3466720000001</v>
      </c>
      <c r="G101" s="50">
        <f>IFERROR(F101-Annex!$B$10,IF(Data!$B$2="",0,"-"))</f>
        <v>323.18867200000022</v>
      </c>
      <c r="H101" s="50">
        <f>IFERROR(-14000*(G101-INDEX(G:G,IFERROR(MATCH($B101-Annex!$B$11/60,$B:$B),2)))/(60*($B101-INDEX($B:$B,IFERROR(MATCH($B101-Annex!$B$11/60,$B:$B),2)))),IF(Data!$B$2="",0,"-"))</f>
        <v>679.03873542778797</v>
      </c>
      <c r="I101" s="50">
        <f>IFERROR(AVERAGE(INDEX(K:K,IFERROR(MATCH($B101-Annex!$B$4/60,$B:$B),2)):K101),IF(Data!$B$2="",0,"-"))</f>
        <v>6.1533190379792089</v>
      </c>
      <c r="J101" s="50">
        <f>IFERROR(AVERAGE(INDEX(L:L,IFERROR(MATCH($B101-Annex!$B$4/60,$B:$B),2)):L101),IF(Data!$B$2="",0,"-"))</f>
        <v>-0.76212053609751929</v>
      </c>
      <c r="K101" s="50">
        <f>IFERROR((5.670373*10^-8*(M101+273.15)^4+((Annex!$B$5+Annex!$B$6)*(M101-O101)+Annex!$B$7*(M101-INDEX(M:M,IFERROR(MATCH($B101-Annex!$B$9/60,$B:$B),2)))/(60*($B101-INDEX($B:$B,IFERROR(MATCH($B101-Annex!$B$9/60,$B:$B),2)))))/Annex!$B$8)/1000,IF(Data!$B$2="",0,"-"))</f>
        <v>6.4308807972318034</v>
      </c>
      <c r="L101" s="50">
        <f>IFERROR((5.670373*10^-8*(N101+273.15)^4+((Annex!$B$5+Annex!$B$6)*(N101-O101)+Annex!$B$7*(N101-INDEX(N:N,IFERROR(MATCH($B101-Annex!$B$9/60,$B:$B),2)))/(60*($B101-INDEX($B:$B,IFERROR(MATCH($B101-Annex!$B$9/60,$B:$B),2)))))/Annex!$B$8)/1000,IF(Data!$B$2="",0,"-"))</f>
        <v>-0.70460539906497666</v>
      </c>
      <c r="M101" s="20">
        <v>159.232</v>
      </c>
      <c r="N101" s="20">
        <v>82.509</v>
      </c>
      <c r="O101" s="20">
        <v>137.01300000000001</v>
      </c>
      <c r="P101" s="50">
        <f>IFERROR(AVERAGE(INDEX(R:R,IFERROR(MATCH($B101-Annex!$B$4/60,$B:$B),2)):R101),IF(Data!$B$2="",0,"-"))</f>
        <v>0.38532186778224081</v>
      </c>
      <c r="Q101" s="50">
        <f>IFERROR(AVERAGE(INDEX(S:S,IFERROR(MATCH($B101-Annex!$B$4/60,$B:$B),2)):S101),IF(Data!$B$2="",0,"-"))</f>
        <v>-0.74633302103300081</v>
      </c>
      <c r="R101" s="50">
        <f>IFERROR((5.670373*10^-8*(T101+273.15)^4+((Annex!$B$5+Annex!$B$6)*(T101-V101)+Annex!$B$7*(T101-INDEX(T:T,IFERROR(MATCH($B101-Annex!$B$9/60,$B:$B),2)))/(60*($B101-INDEX($B:$B,IFERROR(MATCH($B101-Annex!$B$9/60,$B:$B),2)))))/Annex!$B$8)/1000,IF(Data!$B$2="",0,"-"))</f>
        <v>0.76748268409362341</v>
      </c>
      <c r="S101" s="50">
        <f>IFERROR((5.670373*10^-8*(U101+273.15)^4+((Annex!$B$5+Annex!$B$6)*(U101-V101)+Annex!$B$7*(U101-INDEX(U:U,IFERROR(MATCH($B101-Annex!$B$9/60,$B:$B),2)))/(60*($B101-INDEX($B:$B,IFERROR(MATCH($B101-Annex!$B$9/60,$B:$B),2)))))/Annex!$B$8)/1000,IF(Data!$B$2="",0,"-"))</f>
        <v>-0.4739335940058676</v>
      </c>
      <c r="T101" s="20">
        <v>61.548000000000002</v>
      </c>
      <c r="U101" s="20">
        <v>49.207999999999998</v>
      </c>
      <c r="V101" s="20">
        <v>86.798000000000002</v>
      </c>
      <c r="W101" s="20">
        <v>1020.1559999999999</v>
      </c>
      <c r="X101" s="20">
        <v>1002.52</v>
      </c>
      <c r="Y101" s="20">
        <v>888.68700000000001</v>
      </c>
      <c r="Z101" s="20">
        <v>774.32600000000002</v>
      </c>
      <c r="AA101" s="20">
        <v>662.26099999999997</v>
      </c>
      <c r="AB101" s="20">
        <v>532.80100000000004</v>
      </c>
      <c r="AC101" s="20">
        <v>451.83</v>
      </c>
      <c r="AD101" s="20">
        <v>729.77300000000002</v>
      </c>
      <c r="AE101" s="20">
        <v>188.988</v>
      </c>
      <c r="AF101" s="20">
        <v>96.531999999999996</v>
      </c>
      <c r="AG101" s="20">
        <v>71.100999999999999</v>
      </c>
      <c r="AH101" s="20">
        <v>61.265000000000001</v>
      </c>
      <c r="AI101" s="20">
        <v>488.96899999999999</v>
      </c>
    </row>
    <row r="102" spans="1:35" x14ac:dyDescent="0.3">
      <c r="A102" s="5">
        <v>101</v>
      </c>
      <c r="B102" s="19">
        <v>9.3495000049006194</v>
      </c>
      <c r="C102" s="20">
        <v>439.821079</v>
      </c>
      <c r="D102" s="20">
        <v>424.92056500000001</v>
      </c>
      <c r="E102" s="20">
        <v>764.38712799999996</v>
      </c>
      <c r="F102" s="49">
        <f>IFERROR(SUM(C102:E102),IF(Data!$B$2="",0,"-"))</f>
        <v>1629.128772</v>
      </c>
      <c r="G102" s="50">
        <f>IFERROR(F102-Annex!$B$10,IF(Data!$B$2="",0,"-"))</f>
        <v>322.97077200000012</v>
      </c>
      <c r="H102" s="50">
        <f>IFERROR(-14000*(G102-INDEX(G:G,IFERROR(MATCH($B102-Annex!$B$11/60,$B:$B),2)))/(60*($B102-INDEX($B:$B,IFERROR(MATCH($B102-Annex!$B$11/60,$B:$B),2)))),IF(Data!$B$2="",0,"-"))</f>
        <v>656.81496885898434</v>
      </c>
      <c r="I102" s="50">
        <f>IFERROR(AVERAGE(INDEX(K:K,IFERROR(MATCH($B102-Annex!$B$4/60,$B:$B),2)):K102),IF(Data!$B$2="",0,"-"))</f>
        <v>6.3141269369609967</v>
      </c>
      <c r="J102" s="50">
        <f>IFERROR(AVERAGE(INDEX(L:L,IFERROR(MATCH($B102-Annex!$B$4/60,$B:$B),2)):L102),IF(Data!$B$2="",0,"-"))</f>
        <v>-0.7499137021016552</v>
      </c>
      <c r="K102" s="50">
        <f>IFERROR((5.670373*10^-8*(M102+273.15)^4+((Annex!$B$5+Annex!$B$6)*(M102-O102)+Annex!$B$7*(M102-INDEX(M:M,IFERROR(MATCH($B102-Annex!$B$9/60,$B:$B),2)))/(60*($B102-INDEX($B:$B,IFERROR(MATCH($B102-Annex!$B$9/60,$B:$B),2)))))/Annex!$B$8)/1000,IF(Data!$B$2="",0,"-"))</f>
        <v>6.6531585958874162</v>
      </c>
      <c r="L102" s="50">
        <f>IFERROR((5.670373*10^-8*(N102+273.15)^4+((Annex!$B$5+Annex!$B$6)*(N102-O102)+Annex!$B$7*(N102-INDEX(N:N,IFERROR(MATCH($B102-Annex!$B$9/60,$B:$B),2)))/(60*($B102-INDEX($B:$B,IFERROR(MATCH($B102-Annex!$B$9/60,$B:$B),2)))))/Annex!$B$8)/1000,IF(Data!$B$2="",0,"-"))</f>
        <v>-0.76056145692704513</v>
      </c>
      <c r="M102" s="20">
        <v>162.77199999999999</v>
      </c>
      <c r="N102" s="20">
        <v>83.891000000000005</v>
      </c>
      <c r="O102" s="20">
        <v>138.41800000000001</v>
      </c>
      <c r="P102" s="50">
        <f>IFERROR(AVERAGE(INDEX(R:R,IFERROR(MATCH($B102-Annex!$B$4/60,$B:$B),2)):R102),IF(Data!$B$2="",0,"-"))</f>
        <v>0.48258486377543292</v>
      </c>
      <c r="Q102" s="50">
        <f>IFERROR(AVERAGE(INDEX(S:S,IFERROR(MATCH($B102-Annex!$B$4/60,$B:$B),2)):S102),IF(Data!$B$2="",0,"-"))</f>
        <v>-0.68600184586177215</v>
      </c>
      <c r="R102" s="50">
        <f>IFERROR((5.670373*10^-8*(T102+273.15)^4+((Annex!$B$5+Annex!$B$6)*(T102-V102)+Annex!$B$7*(T102-INDEX(T:T,IFERROR(MATCH($B102-Annex!$B$9/60,$B:$B),2)))/(60*($B102-INDEX($B:$B,IFERROR(MATCH($B102-Annex!$B$9/60,$B:$B),2)))))/Annex!$B$8)/1000,IF(Data!$B$2="",0,"-"))</f>
        <v>0.83079227383100551</v>
      </c>
      <c r="S102" s="50">
        <f>IFERROR((5.670373*10^-8*(U102+273.15)^4+((Annex!$B$5+Annex!$B$6)*(U102-V102)+Annex!$B$7*(U102-INDEX(U:U,IFERROR(MATCH($B102-Annex!$B$9/60,$B:$B),2)))/(60*($B102-INDEX($B:$B,IFERROR(MATCH($B102-Annex!$B$9/60,$B:$B),2)))))/Annex!$B$8)/1000,IF(Data!$B$2="",0,"-"))</f>
        <v>-0.42992612261477325</v>
      </c>
      <c r="T102" s="20">
        <v>63.213999999999999</v>
      </c>
      <c r="U102" s="20">
        <v>50.366</v>
      </c>
      <c r="V102" s="20">
        <v>87.917000000000002</v>
      </c>
      <c r="W102" s="20">
        <v>1004.375</v>
      </c>
      <c r="X102" s="20">
        <v>1013.2</v>
      </c>
      <c r="Y102" s="20">
        <v>872.10299999999995</v>
      </c>
      <c r="Z102" s="20">
        <v>779.70799999999997</v>
      </c>
      <c r="AA102" s="20">
        <v>646.81899999999996</v>
      </c>
      <c r="AB102" s="20">
        <v>532.17899999999997</v>
      </c>
      <c r="AC102" s="20">
        <v>473.99299999999999</v>
      </c>
      <c r="AD102" s="20">
        <v>740.51</v>
      </c>
      <c r="AE102" s="20">
        <v>195.18100000000001</v>
      </c>
      <c r="AF102" s="20">
        <v>98.611000000000004</v>
      </c>
      <c r="AG102" s="20">
        <v>72.430999999999997</v>
      </c>
      <c r="AH102" s="20">
        <v>64.012</v>
      </c>
      <c r="AI102" s="20">
        <v>423.97500000000002</v>
      </c>
    </row>
    <row r="103" spans="1:35" x14ac:dyDescent="0.3">
      <c r="A103" s="5">
        <v>102</v>
      </c>
      <c r="B103" s="19">
        <v>9.4333333382382989</v>
      </c>
      <c r="C103" s="20">
        <v>439.712628</v>
      </c>
      <c r="D103" s="20">
        <v>424.68577599999998</v>
      </c>
      <c r="E103" s="20">
        <v>764.21283900000003</v>
      </c>
      <c r="F103" s="49">
        <f>IFERROR(SUM(C103:E103),IF(Data!$B$2="",0,"-"))</f>
        <v>1628.6112430000001</v>
      </c>
      <c r="G103" s="50">
        <f>IFERROR(F103-Annex!$B$10,IF(Data!$B$2="",0,"-"))</f>
        <v>322.45324300000016</v>
      </c>
      <c r="H103" s="50">
        <f>IFERROR(-14000*(G103-INDEX(G:G,IFERROR(MATCH($B103-Annex!$B$11/60,$B:$B),2)))/(60*($B103-INDEX($B:$B,IFERROR(MATCH($B103-Annex!$B$11/60,$B:$B),2)))),IF(Data!$B$2="",0,"-"))</f>
        <v>738.46465291772074</v>
      </c>
      <c r="I103" s="50">
        <f>IFERROR(AVERAGE(INDEX(K:K,IFERROR(MATCH($B103-Annex!$B$4/60,$B:$B),2)):K103),IF(Data!$B$2="",0,"-"))</f>
        <v>6.4492117282691215</v>
      </c>
      <c r="J103" s="50">
        <f>IFERROR(AVERAGE(INDEX(L:L,IFERROR(MATCH($B103-Annex!$B$4/60,$B:$B),2)):L103),IF(Data!$B$2="",0,"-"))</f>
        <v>-0.76466723384577395</v>
      </c>
      <c r="K103" s="50">
        <f>IFERROR((5.670373*10^-8*(M103+273.15)^4+((Annex!$B$5+Annex!$B$6)*(M103-O103)+Annex!$B$7*(M103-INDEX(M:M,IFERROR(MATCH($B103-Annex!$B$9/60,$B:$B),2)))/(60*($B103-INDEX($B:$B,IFERROR(MATCH($B103-Annex!$B$9/60,$B:$B),2)))))/Annex!$B$8)/1000,IF(Data!$B$2="",0,"-"))</f>
        <v>6.8425078312910337</v>
      </c>
      <c r="L103" s="50">
        <f>IFERROR((5.670373*10^-8*(N103+273.15)^4+((Annex!$B$5+Annex!$B$6)*(N103-O103)+Annex!$B$7*(N103-INDEX(N:N,IFERROR(MATCH($B103-Annex!$B$9/60,$B:$B),2)))/(60*($B103-INDEX($B:$B,IFERROR(MATCH($B103-Annex!$B$9/60,$B:$B),2)))))/Annex!$B$8)/1000,IF(Data!$B$2="",0,"-"))</f>
        <v>-0.93531940638932831</v>
      </c>
      <c r="M103" s="20">
        <v>165.92</v>
      </c>
      <c r="N103" s="20">
        <v>85.024000000000001</v>
      </c>
      <c r="O103" s="20">
        <v>140.24199999999999</v>
      </c>
      <c r="P103" s="50">
        <f>IFERROR(AVERAGE(INDEX(R:R,IFERROR(MATCH($B103-Annex!$B$4/60,$B:$B),2)):R103),IF(Data!$B$2="",0,"-"))</f>
        <v>0.58640027315802123</v>
      </c>
      <c r="Q103" s="50">
        <f>IFERROR(AVERAGE(INDEX(S:S,IFERROR(MATCH($B103-Annex!$B$4/60,$B:$B),2)):S103),IF(Data!$B$2="",0,"-"))</f>
        <v>-0.6133918662573038</v>
      </c>
      <c r="R103" s="50">
        <f>IFERROR((5.670373*10^-8*(T103+273.15)^4+((Annex!$B$5+Annex!$B$6)*(T103-V103)+Annex!$B$7*(T103-INDEX(T:T,IFERROR(MATCH($B103-Annex!$B$9/60,$B:$B),2)))/(60*($B103-INDEX($B:$B,IFERROR(MATCH($B103-Annex!$B$9/60,$B:$B),2)))))/Annex!$B$8)/1000,IF(Data!$B$2="",0,"-"))</f>
        <v>0.85977873491983381</v>
      </c>
      <c r="S103" s="50">
        <f>IFERROR((5.670373*10^-8*(U103+273.15)^4+((Annex!$B$5+Annex!$B$6)*(U103-V103)+Annex!$B$7*(U103-INDEX(U:U,IFERROR(MATCH($B103-Annex!$B$9/60,$B:$B),2)))/(60*($B103-INDEX($B:$B,IFERROR(MATCH($B103-Annex!$B$9/60,$B:$B),2)))))/Annex!$B$8)/1000,IF(Data!$B$2="",0,"-"))</f>
        <v>-0.39343392128010429</v>
      </c>
      <c r="T103" s="20">
        <v>64.525999999999996</v>
      </c>
      <c r="U103" s="20">
        <v>51.363999999999997</v>
      </c>
      <c r="V103" s="20">
        <v>88.397000000000006</v>
      </c>
      <c r="W103" s="20">
        <v>989.36</v>
      </c>
      <c r="X103" s="20">
        <v>1000.835</v>
      </c>
      <c r="Y103" s="20">
        <v>866.52499999999998</v>
      </c>
      <c r="Z103" s="20">
        <v>753.8</v>
      </c>
      <c r="AA103" s="20">
        <v>659.64300000000003</v>
      </c>
      <c r="AB103" s="20">
        <v>564.697</v>
      </c>
      <c r="AC103" s="20">
        <v>514.33799999999997</v>
      </c>
      <c r="AD103" s="20">
        <v>744.48800000000006</v>
      </c>
      <c r="AE103" s="20">
        <v>199.60400000000001</v>
      </c>
      <c r="AF103" s="20">
        <v>100.46899999999999</v>
      </c>
      <c r="AG103" s="20">
        <v>73.688999999999993</v>
      </c>
      <c r="AH103" s="20">
        <v>228.285</v>
      </c>
      <c r="AI103" s="20">
        <v>302.96499999999997</v>
      </c>
    </row>
    <row r="104" spans="1:35" x14ac:dyDescent="0.3">
      <c r="A104" s="5">
        <v>103</v>
      </c>
      <c r="B104" s="19">
        <v>9.5273333333898336</v>
      </c>
      <c r="C104" s="20">
        <v>439.57895000000002</v>
      </c>
      <c r="D104" s="20">
        <v>424.57469700000001</v>
      </c>
      <c r="E104" s="20">
        <v>764.128646</v>
      </c>
      <c r="F104" s="49">
        <f>IFERROR(SUM(C104:E104),IF(Data!$B$2="",0,"-"))</f>
        <v>1628.2822930000002</v>
      </c>
      <c r="G104" s="50">
        <f>IFERROR(F104-Annex!$B$10,IF(Data!$B$2="",0,"-"))</f>
        <v>322.12429300000031</v>
      </c>
      <c r="H104" s="50">
        <f>IFERROR(-14000*(G104-INDEX(G:G,IFERROR(MATCH($B104-Annex!$B$11/60,$B:$B),2)))/(60*($B104-INDEX($B:$B,IFERROR(MATCH($B104-Annex!$B$11/60,$B:$B),2)))),IF(Data!$B$2="",0,"-"))</f>
        <v>790.61729618161837</v>
      </c>
      <c r="I104" s="50">
        <f>IFERROR(AVERAGE(INDEX(K:K,IFERROR(MATCH($B104-Annex!$B$4/60,$B:$B),2)):K104),IF(Data!$B$2="",0,"-"))</f>
        <v>6.600231646284521</v>
      </c>
      <c r="J104" s="50">
        <f>IFERROR(AVERAGE(INDEX(L:L,IFERROR(MATCH($B104-Annex!$B$4/60,$B:$B),2)):L104),IF(Data!$B$2="",0,"-"))</f>
        <v>-0.76033902413953547</v>
      </c>
      <c r="K104" s="50">
        <f>IFERROR((5.670373*10^-8*(M104+273.15)^4+((Annex!$B$5+Annex!$B$6)*(M104-O104)+Annex!$B$7*(M104-INDEX(M:M,IFERROR(MATCH($B104-Annex!$B$9/60,$B:$B),2)))/(60*($B104-INDEX($B:$B,IFERROR(MATCH($B104-Annex!$B$9/60,$B:$B),2)))))/Annex!$B$8)/1000,IF(Data!$B$2="",0,"-"))</f>
        <v>7.1403480440767595</v>
      </c>
      <c r="L104" s="50">
        <f>IFERROR((5.670373*10^-8*(N104+273.15)^4+((Annex!$B$5+Annex!$B$6)*(N104-O104)+Annex!$B$7*(N104-INDEX(N:N,IFERROR(MATCH($B104-Annex!$B$9/60,$B:$B),2)))/(60*($B104-INDEX($B:$B,IFERROR(MATCH($B104-Annex!$B$9/60,$B:$B),2)))))/Annex!$B$8)/1000,IF(Data!$B$2="",0,"-"))</f>
        <v>-0.86989395485031329</v>
      </c>
      <c r="M104" s="20">
        <v>169.49100000000001</v>
      </c>
      <c r="N104" s="20">
        <v>86.335999999999999</v>
      </c>
      <c r="O104" s="20">
        <v>140.023</v>
      </c>
      <c r="P104" s="50">
        <f>IFERROR(AVERAGE(INDEX(R:R,IFERROR(MATCH($B104-Annex!$B$4/60,$B:$B),2)):R104),IF(Data!$B$2="",0,"-"))</f>
        <v>0.70812971510799472</v>
      </c>
      <c r="Q104" s="50">
        <f>IFERROR(AVERAGE(INDEX(S:S,IFERROR(MATCH($B104-Annex!$B$4/60,$B:$B),2)):S104),IF(Data!$B$2="",0,"-"))</f>
        <v>-0.52092801596058447</v>
      </c>
      <c r="R104" s="50">
        <f>IFERROR((5.670373*10^-8*(T104+273.15)^4+((Annex!$B$5+Annex!$B$6)*(T104-V104)+Annex!$B$7*(T104-INDEX(T:T,IFERROR(MATCH($B104-Annex!$B$9/60,$B:$B),2)))/(60*($B104-INDEX($B:$B,IFERROR(MATCH($B104-Annex!$B$9/60,$B:$B),2)))))/Annex!$B$8)/1000,IF(Data!$B$2="",0,"-"))</f>
        <v>0.97910135479339211</v>
      </c>
      <c r="S104" s="50">
        <f>IFERROR((5.670373*10^-8*(U104+273.15)^4+((Annex!$B$5+Annex!$B$6)*(U104-V104)+Annex!$B$7*(U104-INDEX(U:U,IFERROR(MATCH($B104-Annex!$B$9/60,$B:$B),2)))/(60*($B104-INDEX($B:$B,IFERROR(MATCH($B104-Annex!$B$9/60,$B:$B),2)))))/Annex!$B$8)/1000,IF(Data!$B$2="",0,"-"))</f>
        <v>-0.28883703942984379</v>
      </c>
      <c r="T104" s="20">
        <v>66.174000000000007</v>
      </c>
      <c r="U104" s="20">
        <v>52.539000000000001</v>
      </c>
      <c r="V104" s="20">
        <v>88.024000000000001</v>
      </c>
      <c r="W104" s="20">
        <v>960.74699999999996</v>
      </c>
      <c r="X104" s="20">
        <v>998.58500000000004</v>
      </c>
      <c r="Y104" s="20">
        <v>890.72500000000002</v>
      </c>
      <c r="Z104" s="20">
        <v>813.697</v>
      </c>
      <c r="AA104" s="20">
        <v>711.27700000000004</v>
      </c>
      <c r="AB104" s="20">
        <v>609.15200000000004</v>
      </c>
      <c r="AC104" s="20">
        <v>531.43499999999995</v>
      </c>
      <c r="AD104" s="20">
        <v>750.17200000000003</v>
      </c>
      <c r="AE104" s="20">
        <v>204.57499999999999</v>
      </c>
      <c r="AF104" s="20">
        <v>102.648</v>
      </c>
      <c r="AG104" s="20">
        <v>74.787000000000006</v>
      </c>
      <c r="AH104" s="20">
        <v>236.49100000000001</v>
      </c>
      <c r="AI104" s="20">
        <v>326.55900000000003</v>
      </c>
    </row>
    <row r="105" spans="1:35" x14ac:dyDescent="0.3">
      <c r="A105" s="5">
        <v>104</v>
      </c>
      <c r="B105" s="19">
        <v>9.6270000084768981</v>
      </c>
      <c r="C105" s="20">
        <v>439.43350800000002</v>
      </c>
      <c r="D105" s="20">
        <v>424.590689</v>
      </c>
      <c r="E105" s="20">
        <v>764.07897100000002</v>
      </c>
      <c r="F105" s="49">
        <f>IFERROR(SUM(C105:E105),IF(Data!$B$2="",0,"-"))</f>
        <v>1628.1031680000001</v>
      </c>
      <c r="G105" s="50">
        <f>IFERROR(F105-Annex!$B$10,IF(Data!$B$2="",0,"-"))</f>
        <v>321.94516800000019</v>
      </c>
      <c r="H105" s="50">
        <f>IFERROR(-14000*(G105-INDEX(G:G,IFERROR(MATCH($B105-Annex!$B$11/60,$B:$B),2)))/(60*($B105-INDEX($B:$B,IFERROR(MATCH($B105-Annex!$B$11/60,$B:$B),2)))),IF(Data!$B$2="",0,"-"))</f>
        <v>748.33384219190293</v>
      </c>
      <c r="I105" s="50">
        <f>IFERROR(AVERAGE(INDEX(K:K,IFERROR(MATCH($B105-Annex!$B$4/60,$B:$B),2)):K105),IF(Data!$B$2="",0,"-"))</f>
        <v>6.7600816035857587</v>
      </c>
      <c r="J105" s="50">
        <f>IFERROR(AVERAGE(INDEX(L:L,IFERROR(MATCH($B105-Annex!$B$4/60,$B:$B),2)):L105),IF(Data!$B$2="",0,"-"))</f>
        <v>-0.75986248343877738</v>
      </c>
      <c r="K105" s="50">
        <f>IFERROR((5.670373*10^-8*(M105+273.15)^4+((Annex!$B$5+Annex!$B$6)*(M105-O105)+Annex!$B$7*(M105-INDEX(M:M,IFERROR(MATCH($B105-Annex!$B$9/60,$B:$B),2)))/(60*($B105-INDEX($B:$B,IFERROR(MATCH($B105-Annex!$B$9/60,$B:$B),2)))))/Annex!$B$8)/1000,IF(Data!$B$2="",0,"-"))</f>
        <v>7.5006194285208245</v>
      </c>
      <c r="L105" s="50">
        <f>IFERROR((5.670373*10^-8*(N105+273.15)^4+((Annex!$B$5+Annex!$B$6)*(N105-O105)+Annex!$B$7*(N105-INDEX(N:N,IFERROR(MATCH($B105-Annex!$B$9/60,$B:$B),2)))/(60*($B105-INDEX($B:$B,IFERROR(MATCH($B105-Annex!$B$9/60,$B:$B),2)))))/Annex!$B$8)/1000,IF(Data!$B$2="",0,"-"))</f>
        <v>-0.78890845725125769</v>
      </c>
      <c r="M105" s="20">
        <v>173.44900000000001</v>
      </c>
      <c r="N105" s="20">
        <v>87.74</v>
      </c>
      <c r="O105" s="20">
        <v>140.68</v>
      </c>
      <c r="P105" s="50">
        <f>IFERROR(AVERAGE(INDEX(R:R,IFERROR(MATCH($B105-Annex!$B$4/60,$B:$B),2)):R105),IF(Data!$B$2="",0,"-"))</f>
        <v>0.83320293201937667</v>
      </c>
      <c r="Q105" s="50">
        <f>IFERROR(AVERAGE(INDEX(S:S,IFERROR(MATCH($B105-Annex!$B$4/60,$B:$B),2)):S105),IF(Data!$B$2="",0,"-"))</f>
        <v>-0.42575043352955672</v>
      </c>
      <c r="R105" s="50">
        <f>IFERROR((5.670373*10^-8*(T105+273.15)^4+((Annex!$B$5+Annex!$B$6)*(T105-V105)+Annex!$B$7*(T105-INDEX(T:T,IFERROR(MATCH($B105-Annex!$B$9/60,$B:$B),2)))/(60*($B105-INDEX($B:$B,IFERROR(MATCH($B105-Annex!$B$9/60,$B:$B),2)))))/Annex!$B$8)/1000,IF(Data!$B$2="",0,"-"))</f>
        <v>1.1561695477659701</v>
      </c>
      <c r="S105" s="50">
        <f>IFERROR((5.670373*10^-8*(U105+273.15)^4+((Annex!$B$5+Annex!$B$6)*(U105-V105)+Annex!$B$7*(U105-INDEX(U:U,IFERROR(MATCH($B105-Annex!$B$9/60,$B:$B),2)))/(60*($B105-INDEX($B:$B,IFERROR(MATCH($B105-Annex!$B$9/60,$B:$B),2)))))/Annex!$B$8)/1000,IF(Data!$B$2="",0,"-"))</f>
        <v>-0.18354980337460802</v>
      </c>
      <c r="T105" s="20">
        <v>67.876000000000005</v>
      </c>
      <c r="U105" s="20">
        <v>53.768999999999998</v>
      </c>
      <c r="V105" s="20">
        <v>87.864000000000004</v>
      </c>
      <c r="W105" s="20">
        <v>928.23400000000004</v>
      </c>
      <c r="X105" s="20">
        <v>966.53399999999999</v>
      </c>
      <c r="Y105" s="20">
        <v>901.13900000000001</v>
      </c>
      <c r="Z105" s="20">
        <v>824.226</v>
      </c>
      <c r="AA105" s="20">
        <v>733.13800000000003</v>
      </c>
      <c r="AB105" s="20">
        <v>637.79600000000005</v>
      </c>
      <c r="AC105" s="20">
        <v>542.46699999999998</v>
      </c>
      <c r="AD105" s="20">
        <v>749.44299999999998</v>
      </c>
      <c r="AE105" s="20">
        <v>208.91399999999999</v>
      </c>
      <c r="AF105" s="20">
        <v>105.149</v>
      </c>
      <c r="AG105" s="20">
        <v>76.486999999999995</v>
      </c>
      <c r="AH105" s="20">
        <v>126.82599999999999</v>
      </c>
      <c r="AI105" s="20">
        <v>363.43</v>
      </c>
    </row>
    <row r="106" spans="1:35" x14ac:dyDescent="0.3">
      <c r="A106" s="5">
        <v>105</v>
      </c>
      <c r="B106" s="19">
        <v>9.7148333431687206</v>
      </c>
      <c r="C106" s="20">
        <v>439.36289299999999</v>
      </c>
      <c r="D106" s="20">
        <v>424.29615799999999</v>
      </c>
      <c r="E106" s="20">
        <v>763.78848700000003</v>
      </c>
      <c r="F106" s="49">
        <f>IFERROR(SUM(C106:E106),IF(Data!$B$2="",0,"-"))</f>
        <v>1627.4475379999999</v>
      </c>
      <c r="G106" s="50">
        <f>IFERROR(F106-Annex!$B$10,IF(Data!$B$2="",0,"-"))</f>
        <v>321.28953799999999</v>
      </c>
      <c r="H106" s="50">
        <f>IFERROR(-14000*(G106-INDEX(G:G,IFERROR(MATCH($B106-Annex!$B$11/60,$B:$B),2)))/(60*($B106-INDEX($B:$B,IFERROR(MATCH($B106-Annex!$B$11/60,$B:$B),2)))),IF(Data!$B$2="",0,"-"))</f>
        <v>834.23158606349853</v>
      </c>
      <c r="I106" s="50">
        <f>IFERROR(AVERAGE(INDEX(K:K,IFERROR(MATCH($B106-Annex!$B$4/60,$B:$B),2)):K106),IF(Data!$B$2="",0,"-"))</f>
        <v>6.9671827496356871</v>
      </c>
      <c r="J106" s="50">
        <f>IFERROR(AVERAGE(INDEX(L:L,IFERROR(MATCH($B106-Annex!$B$4/60,$B:$B),2)):L106),IF(Data!$B$2="",0,"-"))</f>
        <v>-0.78251654749635124</v>
      </c>
      <c r="K106" s="50">
        <f>IFERROR((5.670373*10^-8*(M106+273.15)^4+((Annex!$B$5+Annex!$B$6)*(M106-O106)+Annex!$B$7*(M106-INDEX(M:M,IFERROR(MATCH($B106-Annex!$B$9/60,$B:$B),2)))/(60*($B106-INDEX($B:$B,IFERROR(MATCH($B106-Annex!$B$9/60,$B:$B),2)))))/Annex!$B$8)/1000,IF(Data!$B$2="",0,"-"))</f>
        <v>7.8290594272913401</v>
      </c>
      <c r="L106" s="50">
        <f>IFERROR((5.670373*10^-8*(N106+273.15)^4+((Annex!$B$5+Annex!$B$6)*(N106-O106)+Annex!$B$7*(N106-INDEX(N:N,IFERROR(MATCH($B106-Annex!$B$9/60,$B:$B),2)))/(60*($B106-INDEX($B:$B,IFERROR(MATCH($B106-Annex!$B$9/60,$B:$B),2)))))/Annex!$B$8)/1000,IF(Data!$B$2="",0,"-"))</f>
        <v>-0.81374671798187947</v>
      </c>
      <c r="M106" s="20">
        <v>177.041</v>
      </c>
      <c r="N106" s="20">
        <v>88.894000000000005</v>
      </c>
      <c r="O106" s="20">
        <v>141.90199999999999</v>
      </c>
      <c r="P106" s="50">
        <f>IFERROR(AVERAGE(INDEX(R:R,IFERROR(MATCH($B106-Annex!$B$4/60,$B:$B),2)):R106),IF(Data!$B$2="",0,"-"))</f>
        <v>0.94171464299588392</v>
      </c>
      <c r="Q106" s="50">
        <f>IFERROR(AVERAGE(INDEX(S:S,IFERROR(MATCH($B106-Annex!$B$4/60,$B:$B),2)):S106),IF(Data!$B$2="",0,"-"))</f>
        <v>-0.34587908955536045</v>
      </c>
      <c r="R106" s="50">
        <f>IFERROR((5.670373*10^-8*(T106+273.15)^4+((Annex!$B$5+Annex!$B$6)*(T106-V106)+Annex!$B$7*(T106-INDEX(T:T,IFERROR(MATCH($B106-Annex!$B$9/60,$B:$B),2)))/(60*($B106-INDEX($B:$B,IFERROR(MATCH($B106-Annex!$B$9/60,$B:$B),2)))))/Annex!$B$8)/1000,IF(Data!$B$2="",0,"-"))</f>
        <v>1.3143518660580935</v>
      </c>
      <c r="S106" s="50">
        <f>IFERROR((5.670373*10^-8*(U106+273.15)^4+((Annex!$B$5+Annex!$B$6)*(U106-V106)+Annex!$B$7*(U106-INDEX(U:U,IFERROR(MATCH($B106-Annex!$B$9/60,$B:$B),2)))/(60*($B106-INDEX($B:$B,IFERROR(MATCH($B106-Annex!$B$9/60,$B:$B),2)))))/Annex!$B$8)/1000,IF(Data!$B$2="",0,"-"))</f>
        <v>-8.1084002069238631E-2</v>
      </c>
      <c r="T106" s="20">
        <v>69.471000000000004</v>
      </c>
      <c r="U106" s="20">
        <v>54.872999999999998</v>
      </c>
      <c r="V106" s="20">
        <v>87.349000000000004</v>
      </c>
      <c r="W106" s="20">
        <v>928.58600000000001</v>
      </c>
      <c r="X106" s="20">
        <v>958.09199999999998</v>
      </c>
      <c r="Y106" s="20">
        <v>894.80399999999997</v>
      </c>
      <c r="Z106" s="20">
        <v>828.745</v>
      </c>
      <c r="AA106" s="20">
        <v>725.93200000000002</v>
      </c>
      <c r="AB106" s="20">
        <v>616.524</v>
      </c>
      <c r="AC106" s="20">
        <v>538.35199999999998</v>
      </c>
      <c r="AD106" s="20">
        <v>752.09</v>
      </c>
      <c r="AE106" s="20">
        <v>212.46299999999999</v>
      </c>
      <c r="AF106" s="20">
        <v>107.57899999999999</v>
      </c>
      <c r="AG106" s="20">
        <v>77.638000000000005</v>
      </c>
      <c r="AH106" s="20">
        <v>45.319000000000003</v>
      </c>
      <c r="AI106" s="20">
        <v>337.82799999999997</v>
      </c>
    </row>
    <row r="107" spans="1:35" x14ac:dyDescent="0.3">
      <c r="A107" s="5">
        <v>106</v>
      </c>
      <c r="B107" s="19">
        <v>9.8095000034663826</v>
      </c>
      <c r="C107" s="20">
        <v>439.38726600000001</v>
      </c>
      <c r="D107" s="20">
        <v>424.24819200000002</v>
      </c>
      <c r="E107" s="20">
        <v>763.68323799999996</v>
      </c>
      <c r="F107" s="49">
        <f>IFERROR(SUM(C107:E107),IF(Data!$B$2="",0,"-"))</f>
        <v>1627.3186959999998</v>
      </c>
      <c r="G107" s="50">
        <f>IFERROR(F107-Annex!$B$10,IF(Data!$B$2="",0,"-"))</f>
        <v>321.16069599999992</v>
      </c>
      <c r="H107" s="50">
        <f>IFERROR(-14000*(G107-INDEX(G:G,IFERROR(MATCH($B107-Annex!$B$11/60,$B:$B),2)))/(60*($B107-INDEX($B:$B,IFERROR(MATCH($B107-Annex!$B$11/60,$B:$B),2)))),IF(Data!$B$2="",0,"-"))</f>
        <v>794.41741955910504</v>
      </c>
      <c r="I107" s="50">
        <f>IFERROR(AVERAGE(INDEX(K:K,IFERROR(MATCH($B107-Annex!$B$4/60,$B:$B),2)):K107),IF(Data!$B$2="",0,"-"))</f>
        <v>7.2210939193009969</v>
      </c>
      <c r="J107" s="50">
        <f>IFERROR(AVERAGE(INDEX(L:L,IFERROR(MATCH($B107-Annex!$B$4/60,$B:$B),2)):L107),IF(Data!$B$2="",0,"-"))</f>
        <v>-0.82280122847014214</v>
      </c>
      <c r="K107" s="50">
        <f>IFERROR((5.670373*10^-8*(M107+273.15)^4+((Annex!$B$5+Annex!$B$6)*(M107-O107)+Annex!$B$7*(M107-INDEX(M:M,IFERROR(MATCH($B107-Annex!$B$9/60,$B:$B),2)))/(60*($B107-INDEX($B:$B,IFERROR(MATCH($B107-Annex!$B$9/60,$B:$B),2)))))/Annex!$B$8)/1000,IF(Data!$B$2="",0,"-"))</f>
        <v>8.1510833108078007</v>
      </c>
      <c r="L107" s="50">
        <f>IFERROR((5.670373*10^-8*(N107+273.15)^4+((Annex!$B$5+Annex!$B$6)*(N107-O107)+Annex!$B$7*(N107-INDEX(N:N,IFERROR(MATCH($B107-Annex!$B$9/60,$B:$B),2)))/(60*($B107-INDEX($B:$B,IFERROR(MATCH($B107-Annex!$B$9/60,$B:$B),2)))))/Annex!$B$8)/1000,IF(Data!$B$2="",0,"-"))</f>
        <v>-0.88657320682619478</v>
      </c>
      <c r="M107" s="20">
        <v>180.98599999999999</v>
      </c>
      <c r="N107" s="20">
        <v>90.066000000000003</v>
      </c>
      <c r="O107" s="20">
        <v>143.19800000000001</v>
      </c>
      <c r="P107" s="50">
        <f>IFERROR(AVERAGE(INDEX(R:R,IFERROR(MATCH($B107-Annex!$B$4/60,$B:$B),2)):R107),IF(Data!$B$2="",0,"-"))</f>
        <v>1.0727488822858444</v>
      </c>
      <c r="Q107" s="50">
        <f>IFERROR(AVERAGE(INDEX(S:S,IFERROR(MATCH($B107-Annex!$B$4/60,$B:$B),2)):S107),IF(Data!$B$2="",0,"-"))</f>
        <v>-0.26061804746227463</v>
      </c>
      <c r="R107" s="50">
        <f>IFERROR((5.670373*10^-8*(T107+273.15)^4+((Annex!$B$5+Annex!$B$6)*(T107-V107)+Annex!$B$7*(T107-INDEX(T:T,IFERROR(MATCH($B107-Annex!$B$9/60,$B:$B),2)))/(60*($B107-INDEX($B:$B,IFERROR(MATCH($B107-Annex!$B$9/60,$B:$B),2)))))/Annex!$B$8)/1000,IF(Data!$B$2="",0,"-"))</f>
        <v>1.6015657145389919</v>
      </c>
      <c r="S107" s="50">
        <f>IFERROR((5.670373*10^-8*(U107+273.15)^4+((Annex!$B$5+Annex!$B$6)*(U107-V107)+Annex!$B$7*(U107-INDEX(U:U,IFERROR(MATCH($B107-Annex!$B$9/60,$B:$B),2)))/(60*($B107-INDEX($B:$B,IFERROR(MATCH($B107-Annex!$B$9/60,$B:$B),2)))))/Annex!$B$8)/1000,IF(Data!$B$2="",0,"-"))</f>
        <v>2.6438150538513581E-2</v>
      </c>
      <c r="T107" s="20">
        <v>71.367000000000004</v>
      </c>
      <c r="U107" s="20">
        <v>56.048999999999999</v>
      </c>
      <c r="V107" s="20">
        <v>86.852000000000004</v>
      </c>
      <c r="W107" s="20">
        <v>832.47900000000004</v>
      </c>
      <c r="X107" s="20">
        <v>924.73</v>
      </c>
      <c r="Y107" s="20">
        <v>895.596</v>
      </c>
      <c r="Z107" s="20">
        <v>834.01900000000001</v>
      </c>
      <c r="AA107" s="20">
        <v>719.46600000000001</v>
      </c>
      <c r="AB107" s="20">
        <v>612.63699999999994</v>
      </c>
      <c r="AC107" s="20">
        <v>541.98299999999995</v>
      </c>
      <c r="AD107" s="20">
        <v>754.63699999999994</v>
      </c>
      <c r="AE107" s="20">
        <v>216.15600000000001</v>
      </c>
      <c r="AF107" s="20">
        <v>109.901</v>
      </c>
      <c r="AG107" s="20">
        <v>79.745999999999995</v>
      </c>
      <c r="AH107" s="20">
        <v>121.749</v>
      </c>
      <c r="AI107" s="20">
        <v>319.58300000000003</v>
      </c>
    </row>
    <row r="108" spans="1:35" x14ac:dyDescent="0.3">
      <c r="A108" s="5">
        <v>107</v>
      </c>
      <c r="B108" s="19">
        <v>9.9035000090952963</v>
      </c>
      <c r="C108" s="20">
        <v>439.11739599999999</v>
      </c>
      <c r="D108" s="20">
        <v>424.14132000000001</v>
      </c>
      <c r="E108" s="20">
        <v>763.60157200000003</v>
      </c>
      <c r="F108" s="49">
        <f>IFERROR(SUM(C108:E108),IF(Data!$B$2="",0,"-"))</f>
        <v>1626.8602880000001</v>
      </c>
      <c r="G108" s="50">
        <f>IFERROR(F108-Annex!$B$10,IF(Data!$B$2="",0,"-"))</f>
        <v>320.70228800000018</v>
      </c>
      <c r="H108" s="50">
        <f>IFERROR(-14000*(G108-INDEX(G:G,IFERROR(MATCH($B108-Annex!$B$11/60,$B:$B),2)))/(60*($B108-INDEX($B:$B,IFERROR(MATCH($B108-Annex!$B$11/60,$B:$B),2)))),IF(Data!$B$2="",0,"-"))</f>
        <v>858.65040465098559</v>
      </c>
      <c r="I108" s="50">
        <f>IFERROR(AVERAGE(INDEX(K:K,IFERROR(MATCH($B108-Annex!$B$4/60,$B:$B),2)):K108),IF(Data!$B$2="",0,"-"))</f>
        <v>7.4984076328919134</v>
      </c>
      <c r="J108" s="50">
        <f>IFERROR(AVERAGE(INDEX(L:L,IFERROR(MATCH($B108-Annex!$B$4/60,$B:$B),2)):L108),IF(Data!$B$2="",0,"-"))</f>
        <v>-0.84767275143523158</v>
      </c>
      <c r="K108" s="50">
        <f>IFERROR((5.670373*10^-8*(M108+273.15)^4+((Annex!$B$5+Annex!$B$6)*(M108-O108)+Annex!$B$7*(M108-INDEX(M:M,IFERROR(MATCH($B108-Annex!$B$9/60,$B:$B),2)))/(60*($B108-INDEX($B:$B,IFERROR(MATCH($B108-Annex!$B$9/60,$B:$B),2)))))/Annex!$B$8)/1000,IF(Data!$B$2="",0,"-"))</f>
        <v>8.3720767923682295</v>
      </c>
      <c r="L108" s="50">
        <f>IFERROR((5.670373*10^-8*(N108+273.15)^4+((Annex!$B$5+Annex!$B$6)*(N108-O108)+Annex!$B$7*(N108-INDEX(N:N,IFERROR(MATCH($B108-Annex!$B$9/60,$B:$B),2)))/(60*($B108-INDEX($B:$B,IFERROR(MATCH($B108-Annex!$B$9/60,$B:$B),2)))))/Annex!$B$8)/1000,IF(Data!$B$2="",0,"-"))</f>
        <v>-0.87870605982060301</v>
      </c>
      <c r="M108" s="20">
        <v>184.785</v>
      </c>
      <c r="N108" s="20">
        <v>91.256</v>
      </c>
      <c r="O108" s="20">
        <v>144.12799999999999</v>
      </c>
      <c r="P108" s="50">
        <f>IFERROR(AVERAGE(INDEX(R:R,IFERROR(MATCH($B108-Annex!$B$4/60,$B:$B),2)):R108),IF(Data!$B$2="",0,"-"))</f>
        <v>1.212936998670834</v>
      </c>
      <c r="Q108" s="50">
        <f>IFERROR(AVERAGE(INDEX(S:S,IFERROR(MATCH($B108-Annex!$B$4/60,$B:$B),2)):S108),IF(Data!$B$2="",0,"-"))</f>
        <v>-0.18901272062067218</v>
      </c>
      <c r="R108" s="50">
        <f>IFERROR((5.670373*10^-8*(T108+273.15)^4+((Annex!$B$5+Annex!$B$6)*(T108-V108)+Annex!$B$7*(T108-INDEX(T:T,IFERROR(MATCH($B108-Annex!$B$9/60,$B:$B),2)))/(60*($B108-INDEX($B:$B,IFERROR(MATCH($B108-Annex!$B$9/60,$B:$B),2)))))/Annex!$B$8)/1000,IF(Data!$B$2="",0,"-"))</f>
        <v>1.7487994987885509</v>
      </c>
      <c r="S108" s="50">
        <f>IFERROR((5.670373*10^-8*(U108+273.15)^4+((Annex!$B$5+Annex!$B$6)*(U108-V108)+Annex!$B$7*(U108-INDEX(U:U,IFERROR(MATCH($B108-Annex!$B$9/60,$B:$B),2)))/(60*($B108-INDEX($B:$B,IFERROR(MATCH($B108-Annex!$B$9/60,$B:$B),2)))))/Annex!$B$8)/1000,IF(Data!$B$2="",0,"-"))</f>
        <v>2.7303693885349162E-2</v>
      </c>
      <c r="T108" s="20">
        <v>73.192999999999998</v>
      </c>
      <c r="U108" s="20">
        <v>57.134999999999998</v>
      </c>
      <c r="V108" s="20">
        <v>87.296000000000006</v>
      </c>
      <c r="W108" s="20">
        <v>811.17499999999995</v>
      </c>
      <c r="X108" s="20">
        <v>886.02599999999995</v>
      </c>
      <c r="Y108" s="20">
        <v>844.37800000000004</v>
      </c>
      <c r="Z108" s="20">
        <v>784.65200000000004</v>
      </c>
      <c r="AA108" s="20">
        <v>714.36099999999999</v>
      </c>
      <c r="AB108" s="20">
        <v>626.31799999999998</v>
      </c>
      <c r="AC108" s="20">
        <v>567.08399999999995</v>
      </c>
      <c r="AD108" s="20">
        <v>754.423</v>
      </c>
      <c r="AE108" s="20">
        <v>220.38800000000001</v>
      </c>
      <c r="AF108" s="20">
        <v>112.321</v>
      </c>
      <c r="AG108" s="20">
        <v>81.039000000000001</v>
      </c>
      <c r="AH108" s="20">
        <v>164.41</v>
      </c>
      <c r="AI108" s="20">
        <v>298.36</v>
      </c>
    </row>
    <row r="109" spans="1:35" x14ac:dyDescent="0.3">
      <c r="A109" s="5">
        <v>108</v>
      </c>
      <c r="B109" s="19">
        <v>9.9978333420585841</v>
      </c>
      <c r="C109" s="20">
        <v>439.10983499999998</v>
      </c>
      <c r="D109" s="20">
        <v>424.04791299999999</v>
      </c>
      <c r="E109" s="20">
        <v>763.39108199999998</v>
      </c>
      <c r="F109" s="49">
        <f>IFERROR(SUM(C109:E109),IF(Data!$B$2="",0,"-"))</f>
        <v>1626.54883</v>
      </c>
      <c r="G109" s="50">
        <f>IFERROR(F109-Annex!$B$10,IF(Data!$B$2="",0,"-"))</f>
        <v>320.39083000000005</v>
      </c>
      <c r="H109" s="50">
        <f>IFERROR(-14000*(G109-INDEX(G:G,IFERROR(MATCH($B109-Annex!$B$11/60,$B:$B),2)))/(60*($B109-INDEX($B:$B,IFERROR(MATCH($B109-Annex!$B$11/60,$B:$B),2)))),IF(Data!$B$2="",0,"-"))</f>
        <v>837.8995390549868</v>
      </c>
      <c r="I109" s="50">
        <f>IFERROR(AVERAGE(INDEX(K:K,IFERROR(MATCH($B109-Annex!$B$4/60,$B:$B),2)):K109),IF(Data!$B$2="",0,"-"))</f>
        <v>7.7679122758706622</v>
      </c>
      <c r="J109" s="50">
        <f>IFERROR(AVERAGE(INDEX(L:L,IFERROR(MATCH($B109-Annex!$B$4/60,$B:$B),2)):L109),IF(Data!$B$2="",0,"-"))</f>
        <v>-0.8515941164554709</v>
      </c>
      <c r="K109" s="50">
        <f>IFERROR((5.670373*10^-8*(M109+273.15)^4+((Annex!$B$5+Annex!$B$6)*(M109-O109)+Annex!$B$7*(M109-INDEX(M:M,IFERROR(MATCH($B109-Annex!$B$9/60,$B:$B),2)))/(60*($B109-INDEX($B:$B,IFERROR(MATCH($B109-Annex!$B$9/60,$B:$B),2)))))/Annex!$B$8)/1000,IF(Data!$B$2="",0,"-"))</f>
        <v>8.5396910967386432</v>
      </c>
      <c r="L109" s="50">
        <f>IFERROR((5.670373*10^-8*(N109+273.15)^4+((Annex!$B$5+Annex!$B$6)*(N109-O109)+Annex!$B$7*(N109-INDEX(N:N,IFERROR(MATCH($B109-Annex!$B$9/60,$B:$B),2)))/(60*($B109-INDEX($B:$B,IFERROR(MATCH($B109-Annex!$B$9/60,$B:$B),2)))))/Annex!$B$8)/1000,IF(Data!$B$2="",0,"-"))</f>
        <v>-0.78801101206872015</v>
      </c>
      <c r="M109" s="20">
        <v>188.52799999999999</v>
      </c>
      <c r="N109" s="20">
        <v>92.518000000000001</v>
      </c>
      <c r="O109" s="20">
        <v>144.803</v>
      </c>
      <c r="P109" s="50">
        <f>IFERROR(AVERAGE(INDEX(R:R,IFERROR(MATCH($B109-Annex!$B$4/60,$B:$B),2)):R109),IF(Data!$B$2="",0,"-"))</f>
        <v>1.3527961227091809</v>
      </c>
      <c r="Q109" s="50">
        <f>IFERROR(AVERAGE(INDEX(S:S,IFERROR(MATCH($B109-Annex!$B$4/60,$B:$B),2)):S109),IF(Data!$B$2="",0,"-"))</f>
        <v>-9.24781397749775E-2</v>
      </c>
      <c r="R109" s="50">
        <f>IFERROR((5.670373*10^-8*(T109+273.15)^4+((Annex!$B$5+Annex!$B$6)*(T109-V109)+Annex!$B$7*(T109-INDEX(T:T,IFERROR(MATCH($B109-Annex!$B$9/60,$B:$B),2)))/(60*($B109-INDEX($B:$B,IFERROR(MATCH($B109-Annex!$B$9/60,$B:$B),2)))))/Annex!$B$8)/1000,IF(Data!$B$2="",0,"-"))</f>
        <v>1.8098061420994327</v>
      </c>
      <c r="S109" s="50">
        <f>IFERROR((5.670373*10^-8*(U109+273.15)^4+((Annex!$B$5+Annex!$B$6)*(U109-V109)+Annex!$B$7*(U109-INDEX(U:U,IFERROR(MATCH($B109-Annex!$B$9/60,$B:$B),2)))/(60*($B109-INDEX($B:$B,IFERROR(MATCH($B109-Annex!$B$9/60,$B:$B),2)))))/Annex!$B$8)/1000,IF(Data!$B$2="",0,"-"))</f>
        <v>0.24581594330508949</v>
      </c>
      <c r="T109" s="20">
        <v>74.981999999999999</v>
      </c>
      <c r="U109" s="20">
        <v>58.595999999999997</v>
      </c>
      <c r="V109" s="20">
        <v>87.472999999999999</v>
      </c>
      <c r="W109" s="20">
        <v>839.11199999999997</v>
      </c>
      <c r="X109" s="20">
        <v>894.85900000000004</v>
      </c>
      <c r="Y109" s="20">
        <v>843.23299999999995</v>
      </c>
      <c r="Z109" s="20">
        <v>785.673</v>
      </c>
      <c r="AA109" s="20">
        <v>674.76700000000005</v>
      </c>
      <c r="AB109" s="20">
        <v>597.851</v>
      </c>
      <c r="AC109" s="20">
        <v>571.51</v>
      </c>
      <c r="AD109" s="20">
        <v>756.50699999999995</v>
      </c>
      <c r="AE109" s="20">
        <v>225.28</v>
      </c>
      <c r="AF109" s="20">
        <v>114.372</v>
      </c>
      <c r="AG109" s="20">
        <v>82.474000000000004</v>
      </c>
      <c r="AH109" s="20">
        <v>111.944</v>
      </c>
      <c r="AI109" s="20">
        <v>241.17699999999999</v>
      </c>
    </row>
    <row r="110" spans="1:35" x14ac:dyDescent="0.3">
      <c r="A110" s="5">
        <v>109</v>
      </c>
      <c r="B110" s="19">
        <v>10.092000000877306</v>
      </c>
      <c r="C110" s="20">
        <v>439.02912500000002</v>
      </c>
      <c r="D110" s="20">
        <v>423.902334</v>
      </c>
      <c r="E110" s="20">
        <v>763.31025199999999</v>
      </c>
      <c r="F110" s="49">
        <f>IFERROR(SUM(C110:E110),IF(Data!$B$2="",0,"-"))</f>
        <v>1626.2417110000001</v>
      </c>
      <c r="G110" s="50">
        <f>IFERROR(F110-Annex!$B$10,IF(Data!$B$2="",0,"-"))</f>
        <v>320.08371100000022</v>
      </c>
      <c r="H110" s="50">
        <f>IFERROR(-14000*(G110-INDEX(G:G,IFERROR(MATCH($B110-Annex!$B$11/60,$B:$B),2)))/(60*($B110-INDEX($B:$B,IFERROR(MATCH($B110-Annex!$B$11/60,$B:$B),2)))),IF(Data!$B$2="",0,"-"))</f>
        <v>854.37213389093995</v>
      </c>
      <c r="I110" s="50">
        <f>IFERROR(AVERAGE(INDEX(K:K,IFERROR(MATCH($B110-Annex!$B$4/60,$B:$B),2)):K110),IF(Data!$B$2="",0,"-"))</f>
        <v>8.0363372118605572</v>
      </c>
      <c r="J110" s="50">
        <f>IFERROR(AVERAGE(INDEX(L:L,IFERROR(MATCH($B110-Annex!$B$4/60,$B:$B),2)):L110),IF(Data!$B$2="",0,"-"))</f>
        <v>-0.81356924275853559</v>
      </c>
      <c r="K110" s="50">
        <f>IFERROR((5.670373*10^-8*(M110+273.15)^4+((Annex!$B$5+Annex!$B$6)*(M110-O110)+Annex!$B$7*(M110-INDEX(M:M,IFERROR(MATCH($B110-Annex!$B$9/60,$B:$B),2)))/(60*($B110-INDEX($B:$B,IFERROR(MATCH($B110-Annex!$B$9/60,$B:$B),2)))))/Annex!$B$8)/1000,IF(Data!$B$2="",0,"-"))</f>
        <v>8.7214823832202892</v>
      </c>
      <c r="L110" s="50">
        <f>IFERROR((5.670373*10^-8*(N110+273.15)^4+((Annex!$B$5+Annex!$B$6)*(N110-O110)+Annex!$B$7*(N110-INDEX(N:N,IFERROR(MATCH($B110-Annex!$B$9/60,$B:$B),2)))/(60*($B110-INDEX($B:$B,IFERROR(MATCH($B110-Annex!$B$9/60,$B:$B),2)))))/Annex!$B$8)/1000,IF(Data!$B$2="",0,"-"))</f>
        <v>-0.6691452905107812</v>
      </c>
      <c r="M110" s="20">
        <v>192.26900000000001</v>
      </c>
      <c r="N110" s="20">
        <v>93.938999999999993</v>
      </c>
      <c r="O110" s="20">
        <v>146.28100000000001</v>
      </c>
      <c r="P110" s="50">
        <f>IFERROR(AVERAGE(INDEX(R:R,IFERROR(MATCH($B110-Annex!$B$4/60,$B:$B),2)):R110),IF(Data!$B$2="",0,"-"))</f>
        <v>1.4934750407812807</v>
      </c>
      <c r="Q110" s="50">
        <f>IFERROR(AVERAGE(INDEX(S:S,IFERROR(MATCH($B110-Annex!$B$4/60,$B:$B),2)):S110),IF(Data!$B$2="",0,"-"))</f>
        <v>5.0721767750601034E-2</v>
      </c>
      <c r="R110" s="50">
        <f>IFERROR((5.670373*10^-8*(T110+273.15)^4+((Annex!$B$5+Annex!$B$6)*(T110-V110)+Annex!$B$7*(T110-INDEX(T:T,IFERROR(MATCH($B110-Annex!$B$9/60,$B:$B),2)))/(60*($B110-INDEX($B:$B,IFERROR(MATCH($B110-Annex!$B$9/60,$B:$B),2)))))/Annex!$B$8)/1000,IF(Data!$B$2="",0,"-"))</f>
        <v>1.8445311614245341</v>
      </c>
      <c r="S110" s="50">
        <f>IFERROR((5.670373*10^-8*(U110+273.15)^4+((Annex!$B$5+Annex!$B$6)*(U110-V110)+Annex!$B$7*(U110-INDEX(U:U,IFERROR(MATCH($B110-Annex!$B$9/60,$B:$B),2)))/(60*($B110-INDEX($B:$B,IFERROR(MATCH($B110-Annex!$B$9/60,$B:$B),2)))))/Annex!$B$8)/1000,IF(Data!$B$2="",0,"-"))</f>
        <v>0.60896543139894543</v>
      </c>
      <c r="T110" s="20">
        <v>76.753</v>
      </c>
      <c r="U110" s="20">
        <v>60.341999999999999</v>
      </c>
      <c r="V110" s="20">
        <v>88.45</v>
      </c>
      <c r="W110" s="20">
        <v>824.87699999999995</v>
      </c>
      <c r="X110" s="20">
        <v>878.50699999999995</v>
      </c>
      <c r="Y110" s="20">
        <v>842.57799999999997</v>
      </c>
      <c r="Z110" s="20">
        <v>782.23400000000004</v>
      </c>
      <c r="AA110" s="20">
        <v>643.49099999999999</v>
      </c>
      <c r="AB110" s="20">
        <v>573.68899999999996</v>
      </c>
      <c r="AC110" s="20">
        <v>547.947</v>
      </c>
      <c r="AD110" s="20">
        <v>762.25900000000001</v>
      </c>
      <c r="AE110" s="20">
        <v>229.233</v>
      </c>
      <c r="AF110" s="20">
        <v>116.51300000000001</v>
      </c>
      <c r="AG110" s="20">
        <v>83.129000000000005</v>
      </c>
      <c r="AH110" s="20">
        <v>41.058</v>
      </c>
      <c r="AI110" s="20">
        <v>276.85700000000003</v>
      </c>
    </row>
    <row r="111" spans="1:35" x14ac:dyDescent="0.3">
      <c r="A111" s="5">
        <v>110</v>
      </c>
      <c r="B111" s="19">
        <v>10.191500001819804</v>
      </c>
      <c r="C111" s="20">
        <v>438.84501299999999</v>
      </c>
      <c r="D111" s="20">
        <v>423.77358199999998</v>
      </c>
      <c r="E111" s="20">
        <v>763.03407700000002</v>
      </c>
      <c r="F111" s="49">
        <f>IFERROR(SUM(C111:E111),IF(Data!$B$2="",0,"-"))</f>
        <v>1625.6526719999999</v>
      </c>
      <c r="G111" s="50">
        <f>IFERROR(F111-Annex!$B$10,IF(Data!$B$2="",0,"-"))</f>
        <v>319.49467200000004</v>
      </c>
      <c r="H111" s="50">
        <f>IFERROR(-14000*(G111-INDEX(G:G,IFERROR(MATCH($B111-Annex!$B$11/60,$B:$B),2)))/(60*($B111-INDEX($B:$B,IFERROR(MATCH($B111-Annex!$B$11/60,$B:$B),2)))),IF(Data!$B$2="",0,"-"))</f>
        <v>906.81013147513283</v>
      </c>
      <c r="I111" s="50">
        <f>IFERROR(AVERAGE(INDEX(K:K,IFERROR(MATCH($B111-Annex!$B$4/60,$B:$B),2)):K111),IF(Data!$B$2="",0,"-"))</f>
        <v>8.2690384221987916</v>
      </c>
      <c r="J111" s="50">
        <f>IFERROR(AVERAGE(INDEX(L:L,IFERROR(MATCH($B111-Annex!$B$4/60,$B:$B),2)):L111),IF(Data!$B$2="",0,"-"))</f>
        <v>-0.74097183826838386</v>
      </c>
      <c r="K111" s="50">
        <f>IFERROR((5.670373*10^-8*(M111+273.15)^4+((Annex!$B$5+Annex!$B$6)*(M111-O111)+Annex!$B$7*(M111-INDEX(M:M,IFERROR(MATCH($B111-Annex!$B$9/60,$B:$B),2)))/(60*($B111-INDEX($B:$B,IFERROR(MATCH($B111-Annex!$B$9/60,$B:$B),2)))))/Annex!$B$8)/1000,IF(Data!$B$2="",0,"-"))</f>
        <v>8.7692565164444165</v>
      </c>
      <c r="L111" s="50">
        <f>IFERROR((5.670373*10^-8*(N111+273.15)^4+((Annex!$B$5+Annex!$B$6)*(N111-O111)+Annex!$B$7*(N111-INDEX(N:N,IFERROR(MATCH($B111-Annex!$B$9/60,$B:$B),2)))/(60*($B111-INDEX($B:$B,IFERROR(MATCH($B111-Annex!$B$9/60,$B:$B),2)))))/Annex!$B$8)/1000,IF(Data!$B$2="",0,"-"))</f>
        <v>-0.36171212341925163</v>
      </c>
      <c r="M111" s="20">
        <v>196.12100000000001</v>
      </c>
      <c r="N111" s="20">
        <v>96.105999999999995</v>
      </c>
      <c r="O111" s="20">
        <v>150.09700000000001</v>
      </c>
      <c r="P111" s="50">
        <f>IFERROR(AVERAGE(INDEX(R:R,IFERROR(MATCH($B111-Annex!$B$4/60,$B:$B),2)):R111),IF(Data!$B$2="",0,"-"))</f>
        <v>1.6274833361349721</v>
      </c>
      <c r="Q111" s="50">
        <f>IFERROR(AVERAGE(INDEX(S:S,IFERROR(MATCH($B111-Annex!$B$4/60,$B:$B),2)):S111),IF(Data!$B$2="",0,"-"))</f>
        <v>0.16515936488916069</v>
      </c>
      <c r="R111" s="50">
        <f>IFERROR((5.670373*10^-8*(T111+273.15)^4+((Annex!$B$5+Annex!$B$6)*(T111-V111)+Annex!$B$7*(T111-INDEX(T:T,IFERROR(MATCH($B111-Annex!$B$9/60,$B:$B),2)))/(60*($B111-INDEX($B:$B,IFERROR(MATCH($B111-Annex!$B$9/60,$B:$B),2)))))/Annex!$B$8)/1000,IF(Data!$B$2="",0,"-"))</f>
        <v>1.9171594222692323</v>
      </c>
      <c r="S111" s="50">
        <f>IFERROR((5.670373*10^-8*(U111+273.15)^4+((Annex!$B$5+Annex!$B$6)*(U111-V111)+Annex!$B$7*(U111-INDEX(U:U,IFERROR(MATCH($B111-Annex!$B$9/60,$B:$B),2)))/(60*($B111-INDEX($B:$B,IFERROR(MATCH($B111-Annex!$B$9/60,$B:$B),2)))))/Annex!$B$8)/1000,IF(Data!$B$2="",0,"-"))</f>
        <v>0.51222614054007376</v>
      </c>
      <c r="T111" s="20">
        <v>78.790000000000006</v>
      </c>
      <c r="U111" s="20">
        <v>61.761000000000003</v>
      </c>
      <c r="V111" s="20">
        <v>90.759</v>
      </c>
      <c r="W111" s="20">
        <v>824.94899999999996</v>
      </c>
      <c r="X111" s="20">
        <v>894.34400000000005</v>
      </c>
      <c r="Y111" s="20">
        <v>884.92499999999995</v>
      </c>
      <c r="Z111" s="20">
        <v>828.745</v>
      </c>
      <c r="AA111" s="20">
        <v>702.66099999999994</v>
      </c>
      <c r="AB111" s="20">
        <v>629.048</v>
      </c>
      <c r="AC111" s="20">
        <v>564.35199999999998</v>
      </c>
      <c r="AD111" s="20">
        <v>768.36</v>
      </c>
      <c r="AE111" s="20">
        <v>234.23</v>
      </c>
      <c r="AF111" s="20">
        <v>119.086</v>
      </c>
      <c r="AG111" s="20">
        <v>84.704999999999998</v>
      </c>
      <c r="AH111" s="20">
        <v>76.805999999999997</v>
      </c>
      <c r="AI111" s="20">
        <v>322.46199999999999</v>
      </c>
    </row>
    <row r="112" spans="1:35" x14ac:dyDescent="0.3">
      <c r="A112" s="5">
        <v>111</v>
      </c>
      <c r="B112" s="19">
        <v>10.285833334783092</v>
      </c>
      <c r="C112" s="20">
        <v>438.75085000000001</v>
      </c>
      <c r="D112" s="20">
        <v>423.63978700000001</v>
      </c>
      <c r="E112" s="20">
        <v>762.83958900000005</v>
      </c>
      <c r="F112" s="49">
        <f>IFERROR(SUM(C112:E112),IF(Data!$B$2="",0,"-"))</f>
        <v>1625.2302260000001</v>
      </c>
      <c r="G112" s="50">
        <f>IFERROR(F112-Annex!$B$10,IF(Data!$B$2="",0,"-"))</f>
        <v>319.07222600000023</v>
      </c>
      <c r="H112" s="50">
        <f>IFERROR(-14000*(G112-INDEX(G:G,IFERROR(MATCH($B112-Annex!$B$11/60,$B:$B),2)))/(60*($B112-INDEX($B:$B,IFERROR(MATCH($B112-Annex!$B$11/60,$B:$B),2)))),IF(Data!$B$2="",0,"-"))</f>
        <v>932.22653614058652</v>
      </c>
      <c r="I112" s="50">
        <f>IFERROR(AVERAGE(INDEX(K:K,IFERROR(MATCH($B112-Annex!$B$4/60,$B:$B),2)):K112),IF(Data!$B$2="",0,"-"))</f>
        <v>8.4311036564154644</v>
      </c>
      <c r="J112" s="50">
        <f>IFERROR(AVERAGE(INDEX(L:L,IFERROR(MATCH($B112-Annex!$B$4/60,$B:$B),2)):L112),IF(Data!$B$2="",0,"-"))</f>
        <v>-0.65905533626387569</v>
      </c>
      <c r="K112" s="50">
        <f>IFERROR((5.670373*10^-8*(M112+273.15)^4+((Annex!$B$5+Annex!$B$6)*(M112-O112)+Annex!$B$7*(M112-INDEX(M:M,IFERROR(MATCH($B112-Annex!$B$9/60,$B:$B),2)))/(60*($B112-INDEX($B:$B,IFERROR(MATCH($B112-Annex!$B$9/60,$B:$B),2)))))/Annex!$B$8)/1000,IF(Data!$B$2="",0,"-"))</f>
        <v>8.6350760680375362</v>
      </c>
      <c r="L112" s="50">
        <f>IFERROR((5.670373*10^-8*(N112+273.15)^4+((Annex!$B$5+Annex!$B$6)*(N112-O112)+Annex!$B$7*(N112-INDEX(N:N,IFERROR(MATCH($B112-Annex!$B$9/60,$B:$B),2)))/(60*($B112-INDEX($B:$B,IFERROR(MATCH($B112-Annex!$B$9/60,$B:$B),2)))))/Annex!$B$8)/1000,IF(Data!$B$2="",0,"-"))</f>
        <v>-0.21549294321969911</v>
      </c>
      <c r="M112" s="20">
        <v>199.49299999999999</v>
      </c>
      <c r="N112" s="20">
        <v>98.076999999999998</v>
      </c>
      <c r="O112" s="20">
        <v>154.261</v>
      </c>
      <c r="P112" s="50">
        <f>IFERROR(AVERAGE(INDEX(R:R,IFERROR(MATCH($B112-Annex!$B$4/60,$B:$B),2)):R112),IF(Data!$B$2="",0,"-"))</f>
        <v>1.7502528986532619</v>
      </c>
      <c r="Q112" s="50">
        <f>IFERROR(AVERAGE(INDEX(S:S,IFERROR(MATCH($B112-Annex!$B$4/60,$B:$B),2)):S112),IF(Data!$B$2="",0,"-"))</f>
        <v>0.23165778185747307</v>
      </c>
      <c r="R112" s="50">
        <f>IFERROR((5.670373*10^-8*(T112+273.15)^4+((Annex!$B$5+Annex!$B$6)*(T112-V112)+Annex!$B$7*(T112-INDEX(T:T,IFERROR(MATCH($B112-Annex!$B$9/60,$B:$B),2)))/(60*($B112-INDEX($B:$B,IFERROR(MATCH($B112-Annex!$B$9/60,$B:$B),2)))))/Annex!$B$8)/1000,IF(Data!$B$2="",0,"-"))</f>
        <v>2.0155564853939989</v>
      </c>
      <c r="S112" s="50">
        <f>IFERROR((5.670373*10^-8*(U112+273.15)^4+((Annex!$B$5+Annex!$B$6)*(U112-V112)+Annex!$B$7*(U112-INDEX(U:U,IFERROR(MATCH($B112-Annex!$B$9/60,$B:$B),2)))/(60*($B112-INDEX($B:$B,IFERROR(MATCH($B112-Annex!$B$9/60,$B:$B),2)))))/Annex!$B$8)/1000,IF(Data!$B$2="",0,"-"))</f>
        <v>0.28193911540357852</v>
      </c>
      <c r="T112" s="20">
        <v>80.649000000000001</v>
      </c>
      <c r="U112" s="20">
        <v>62.966000000000001</v>
      </c>
      <c r="V112" s="20">
        <v>91.878</v>
      </c>
      <c r="W112" s="20">
        <v>812.94</v>
      </c>
      <c r="X112" s="20">
        <v>880.13499999999999</v>
      </c>
      <c r="Y112" s="20">
        <v>862.29399999999998</v>
      </c>
      <c r="Z112" s="20">
        <v>823.01599999999996</v>
      </c>
      <c r="AA112" s="20">
        <v>732.18200000000002</v>
      </c>
      <c r="AB112" s="20">
        <v>659.41600000000005</v>
      </c>
      <c r="AC112" s="20">
        <v>583.39400000000001</v>
      </c>
      <c r="AD112" s="20">
        <v>776.255</v>
      </c>
      <c r="AE112" s="20">
        <v>249.82900000000001</v>
      </c>
      <c r="AF112" s="20">
        <v>121.65900000000001</v>
      </c>
      <c r="AG112" s="20">
        <v>86.424999999999997</v>
      </c>
      <c r="AH112" s="20">
        <v>74.379000000000005</v>
      </c>
      <c r="AI112" s="20">
        <v>301.75599999999997</v>
      </c>
    </row>
    <row r="113" spans="1:35" x14ac:dyDescent="0.3">
      <c r="A113" s="5">
        <v>112</v>
      </c>
      <c r="B113" s="19">
        <v>10.379500002600253</v>
      </c>
      <c r="C113" s="20">
        <v>438.62726700000002</v>
      </c>
      <c r="D113" s="20">
        <v>423.52029399999998</v>
      </c>
      <c r="E113" s="20">
        <v>762.72171200000003</v>
      </c>
      <c r="F113" s="49">
        <f>IFERROR(SUM(C113:E113),IF(Data!$B$2="",0,"-"))</f>
        <v>1624.869273</v>
      </c>
      <c r="G113" s="50">
        <f>IFERROR(F113-Annex!$B$10,IF(Data!$B$2="",0,"-"))</f>
        <v>318.71127300000012</v>
      </c>
      <c r="H113" s="50">
        <f>IFERROR(-14000*(G113-INDEX(G:G,IFERROR(MATCH($B113-Annex!$B$11/60,$B:$B),2)))/(60*($B113-INDEX($B:$B,IFERROR(MATCH($B113-Annex!$B$11/60,$B:$B),2)))),IF(Data!$B$2="",0,"-"))</f>
        <v>964.93505069874345</v>
      </c>
      <c r="I113" s="50">
        <f>IFERROR(AVERAGE(INDEX(K:K,IFERROR(MATCH($B113-Annex!$B$4/60,$B:$B),2)):K113),IF(Data!$B$2="",0,"-"))</f>
        <v>8.5330246791625832</v>
      </c>
      <c r="J113" s="50">
        <f>IFERROR(AVERAGE(INDEX(L:L,IFERROR(MATCH($B113-Annex!$B$4/60,$B:$B),2)):L113),IF(Data!$B$2="",0,"-"))</f>
        <v>-0.59927882934290644</v>
      </c>
      <c r="K113" s="50">
        <f>IFERROR((5.670373*10^-8*(M113+273.15)^4+((Annex!$B$5+Annex!$B$6)*(M113-O113)+Annex!$B$7*(M113-INDEX(M:M,IFERROR(MATCH($B113-Annex!$B$9/60,$B:$B),2)))/(60*($B113-INDEX($B:$B,IFERROR(MATCH($B113-Annex!$B$9/60,$B:$B),2)))))/Annex!$B$8)/1000,IF(Data!$B$2="",0,"-"))</f>
        <v>8.5425065865211653</v>
      </c>
      <c r="L113" s="50">
        <f>IFERROR((5.670373*10^-8*(N113+273.15)^4+((Annex!$B$5+Annex!$B$6)*(N113-O113)+Annex!$B$7*(N113-INDEX(N:N,IFERROR(MATCH($B113-Annex!$B$9/60,$B:$B),2)))/(60*($B113-INDEX($B:$B,IFERROR(MATCH($B113-Annex!$B$9/60,$B:$B),2)))))/Annex!$B$8)/1000,IF(Data!$B$2="",0,"-"))</f>
        <v>-0.39531116953509537</v>
      </c>
      <c r="M113" s="20">
        <v>202.77199999999999</v>
      </c>
      <c r="N113" s="20">
        <v>99.88</v>
      </c>
      <c r="O113" s="20">
        <v>157.654</v>
      </c>
      <c r="P113" s="50">
        <f>IFERROR(AVERAGE(INDEX(R:R,IFERROR(MATCH($B113-Annex!$B$4/60,$B:$B),2)):R113),IF(Data!$B$2="",0,"-"))</f>
        <v>1.855579354761338</v>
      </c>
      <c r="Q113" s="50">
        <f>IFERROR(AVERAGE(INDEX(S:S,IFERROR(MATCH($B113-Annex!$B$4/60,$B:$B),2)):S113),IF(Data!$B$2="",0,"-"))</f>
        <v>0.26781659977036526</v>
      </c>
      <c r="R113" s="50">
        <f>IFERROR((5.670373*10^-8*(T113+273.15)^4+((Annex!$B$5+Annex!$B$6)*(T113-V113)+Annex!$B$7*(T113-INDEX(T:T,IFERROR(MATCH($B113-Annex!$B$9/60,$B:$B),2)))/(60*($B113-INDEX($B:$B,IFERROR(MATCH($B113-Annex!$B$9/60,$B:$B),2)))))/Annex!$B$8)/1000,IF(Data!$B$2="",0,"-"))</f>
        <v>2.0516370588146247</v>
      </c>
      <c r="S113" s="50">
        <f>IFERROR((5.670373*10^-8*(U113+273.15)^4+((Annex!$B$5+Annex!$B$6)*(U113-V113)+Annex!$B$7*(U113-INDEX(U:U,IFERROR(MATCH($B113-Annex!$B$9/60,$B:$B),2)))/(60*($B113-INDEX($B:$B,IFERROR(MATCH($B113-Annex!$B$9/60,$B:$B),2)))))/Annex!$B$8)/1000,IF(Data!$B$2="",0,"-"))</f>
        <v>0.17202772332100688</v>
      </c>
      <c r="T113" s="20">
        <v>82.474000000000004</v>
      </c>
      <c r="U113" s="20">
        <v>64.012</v>
      </c>
      <c r="V113" s="20">
        <v>92.605999999999995</v>
      </c>
      <c r="W113" s="20">
        <v>796.20399999999995</v>
      </c>
      <c r="X113" s="20">
        <v>871.06</v>
      </c>
      <c r="Y113" s="20">
        <v>861.30899999999997</v>
      </c>
      <c r="Z113" s="20">
        <v>806.09400000000005</v>
      </c>
      <c r="AA113" s="20">
        <v>730.46400000000006</v>
      </c>
      <c r="AB113" s="20">
        <v>654.29999999999995</v>
      </c>
      <c r="AC113" s="20">
        <v>579.77800000000002</v>
      </c>
      <c r="AD113" s="20">
        <v>781.822</v>
      </c>
      <c r="AE113" s="20">
        <v>289.69</v>
      </c>
      <c r="AF113" s="20">
        <v>123.512</v>
      </c>
      <c r="AG113" s="20">
        <v>89.001000000000005</v>
      </c>
      <c r="AH113" s="20">
        <v>184.54499999999999</v>
      </c>
      <c r="AI113" s="20">
        <v>190.15</v>
      </c>
    </row>
    <row r="114" spans="1:35" x14ac:dyDescent="0.3">
      <c r="A114" s="5">
        <v>113</v>
      </c>
      <c r="B114" s="19">
        <v>10.473666671896353</v>
      </c>
      <c r="C114" s="20">
        <v>438.49358799999999</v>
      </c>
      <c r="D114" s="20">
        <v>423.430249</v>
      </c>
      <c r="E114" s="20">
        <v>762.61057100000005</v>
      </c>
      <c r="F114" s="49">
        <f>IFERROR(SUM(C114:E114),IF(Data!$B$2="",0,"-"))</f>
        <v>1624.534408</v>
      </c>
      <c r="G114" s="50">
        <f>IFERROR(F114-Annex!$B$10,IF(Data!$B$2="",0,"-"))</f>
        <v>318.37640800000008</v>
      </c>
      <c r="H114" s="50">
        <f>IFERROR(-14000*(G114-INDEX(G:G,IFERROR(MATCH($B114-Annex!$B$11/60,$B:$B),2)))/(60*($B114-INDEX($B:$B,IFERROR(MATCH($B114-Annex!$B$11/60,$B:$B),2)))),IF(Data!$B$2="",0,"-"))</f>
        <v>914.38144796837389</v>
      </c>
      <c r="I114" s="50">
        <f>IFERROR(AVERAGE(INDEX(K:K,IFERROR(MATCH($B114-Annex!$B$4/60,$B:$B),2)):K114),IF(Data!$B$2="",0,"-"))</f>
        <v>8.5917270637770997</v>
      </c>
      <c r="J114" s="50">
        <f>IFERROR(AVERAGE(INDEX(L:L,IFERROR(MATCH($B114-Annex!$B$4/60,$B:$B),2)):L114),IF(Data!$B$2="",0,"-"))</f>
        <v>-0.53726121484437861</v>
      </c>
      <c r="K114" s="50">
        <f>IFERROR((5.670373*10^-8*(M114+273.15)^4+((Annex!$B$5+Annex!$B$6)*(M114-O114)+Annex!$B$7*(M114-INDEX(M:M,IFERROR(MATCH($B114-Annex!$B$9/60,$B:$B),2)))/(60*($B114-INDEX($B:$B,IFERROR(MATCH($B114-Annex!$B$9/60,$B:$B),2)))))/Annex!$B$8)/1000,IF(Data!$B$2="",0,"-"))</f>
        <v>8.562000003109425</v>
      </c>
      <c r="L114" s="50">
        <f>IFERROR((5.670373*10^-8*(N114+273.15)^4+((Annex!$B$5+Annex!$B$6)*(N114-O114)+Annex!$B$7*(N114-INDEX(N:N,IFERROR(MATCH($B114-Annex!$B$9/60,$B:$B),2)))/(60*($B114-INDEX($B:$B,IFERROR(MATCH($B114-Annex!$B$9/60,$B:$B),2)))))/Annex!$B$8)/1000,IF(Data!$B$2="",0,"-"))</f>
        <v>-0.4524499053365007</v>
      </c>
      <c r="M114" s="20">
        <v>205.917</v>
      </c>
      <c r="N114" s="20">
        <v>101.73699999999999</v>
      </c>
      <c r="O114" s="20">
        <v>160.00200000000001</v>
      </c>
      <c r="P114" s="50">
        <f>IFERROR(AVERAGE(INDEX(R:R,IFERROR(MATCH($B114-Annex!$B$4/60,$B:$B),2)):R114),IF(Data!$B$2="",0,"-"))</f>
        <v>1.9283658133793382</v>
      </c>
      <c r="Q114" s="50">
        <f>IFERROR(AVERAGE(INDEX(S:S,IFERROR(MATCH($B114-Annex!$B$4/60,$B:$B),2)):S114),IF(Data!$B$2="",0,"-"))</f>
        <v>0.2797626497946718</v>
      </c>
      <c r="R114" s="50">
        <f>IFERROR((5.670373*10^-8*(T114+273.15)^4+((Annex!$B$5+Annex!$B$6)*(T114-V114)+Annex!$B$7*(T114-INDEX(T:T,IFERROR(MATCH($B114-Annex!$B$9/60,$B:$B),2)))/(60*($B114-INDEX($B:$B,IFERROR(MATCH($B114-Annex!$B$9/60,$B:$B),2)))))/Annex!$B$8)/1000,IF(Data!$B$2="",0,"-"))</f>
        <v>2.1110709248649941</v>
      </c>
      <c r="S114" s="50">
        <f>IFERROR((5.670373*10^-8*(U114+273.15)^4+((Annex!$B$5+Annex!$B$6)*(U114-V114)+Annex!$B$7*(U114-INDEX(U:U,IFERROR(MATCH($B114-Annex!$B$9/60,$B:$B),2)))/(60*($B114-INDEX($B:$B,IFERROR(MATCH($B114-Annex!$B$9/60,$B:$B),2)))))/Annex!$B$8)/1000,IF(Data!$B$2="",0,"-"))</f>
        <v>0.11006050070865944</v>
      </c>
      <c r="T114" s="20">
        <v>84.369</v>
      </c>
      <c r="U114" s="20">
        <v>65.111000000000004</v>
      </c>
      <c r="V114" s="20">
        <v>94.116</v>
      </c>
      <c r="W114" s="20">
        <v>784.63400000000001</v>
      </c>
      <c r="X114" s="20">
        <v>869.61500000000001</v>
      </c>
      <c r="Y114" s="20">
        <v>849.08699999999999</v>
      </c>
      <c r="Z114" s="20">
        <v>801.41399999999999</v>
      </c>
      <c r="AA114" s="20">
        <v>729.91499999999996</v>
      </c>
      <c r="AB114" s="20">
        <v>661.21400000000006</v>
      </c>
      <c r="AC114" s="20">
        <v>590.48900000000003</v>
      </c>
      <c r="AD114" s="20">
        <v>786.49699999999996</v>
      </c>
      <c r="AE114" s="20">
        <v>334.21600000000001</v>
      </c>
      <c r="AF114" s="20">
        <v>125.666</v>
      </c>
      <c r="AG114" s="20">
        <v>90.385999999999996</v>
      </c>
      <c r="AH114" s="20">
        <v>149.20099999999999</v>
      </c>
      <c r="AI114" s="20">
        <v>166.34299999999999</v>
      </c>
    </row>
    <row r="115" spans="1:35" x14ac:dyDescent="0.3">
      <c r="A115" s="5">
        <v>114</v>
      </c>
      <c r="B115" s="19">
        <v>10.567666667047888</v>
      </c>
      <c r="C115" s="20">
        <v>438.39522299999999</v>
      </c>
      <c r="D115" s="20">
        <v>423.37807600000002</v>
      </c>
      <c r="E115" s="20">
        <v>762.51290400000005</v>
      </c>
      <c r="F115" s="49">
        <f>IFERROR(SUM(C115:E115),IF(Data!$B$2="",0,"-"))</f>
        <v>1624.2862030000001</v>
      </c>
      <c r="G115" s="50">
        <f>IFERROR(F115-Annex!$B$10,IF(Data!$B$2="",0,"-"))</f>
        <v>318.12820300000021</v>
      </c>
      <c r="H115" s="50">
        <f>IFERROR(-14000*(G115-INDEX(G:G,IFERROR(MATCH($B115-Annex!$B$11/60,$B:$B),2)))/(60*($B115-INDEX($B:$B,IFERROR(MATCH($B115-Annex!$B$11/60,$B:$B),2)))),IF(Data!$B$2="",0,"-"))</f>
        <v>896.27138709610756</v>
      </c>
      <c r="I115" s="50">
        <f>IFERROR(AVERAGE(INDEX(K:K,IFERROR(MATCH($B115-Annex!$B$4/60,$B:$B),2)):K115),IF(Data!$B$2="",0,"-"))</f>
        <v>8.6398655088174046</v>
      </c>
      <c r="J115" s="50">
        <f>IFERROR(AVERAGE(INDEX(L:L,IFERROR(MATCH($B115-Annex!$B$4/60,$B:$B),2)):L115),IF(Data!$B$2="",0,"-"))</f>
        <v>-0.44777300603689352</v>
      </c>
      <c r="K115" s="50">
        <f>IFERROR((5.670373*10^-8*(M115+273.15)^4+((Annex!$B$5+Annex!$B$6)*(M115-O115)+Annex!$B$7*(M115-INDEX(M:M,IFERROR(MATCH($B115-Annex!$B$9/60,$B:$B),2)))/(60*($B115-INDEX($B:$B,IFERROR(MATCH($B115-Annex!$B$9/60,$B:$B),2)))))/Annex!$B$8)/1000,IF(Data!$B$2="",0,"-"))</f>
        <v>8.7090459076503599</v>
      </c>
      <c r="L115" s="50">
        <f>IFERROR((5.670373*10^-8*(N115+273.15)^4+((Annex!$B$5+Annex!$B$6)*(N115-O115)+Annex!$B$7*(N115-INDEX(N:N,IFERROR(MATCH($B115-Annex!$B$9/60,$B:$B),2)))/(60*($B115-INDEX($B:$B,IFERROR(MATCH($B115-Annex!$B$9/60,$B:$B),2)))))/Annex!$B$8)/1000,IF(Data!$B$2="",0,"-"))</f>
        <v>-0.25228859816820681</v>
      </c>
      <c r="M115" s="20">
        <v>209.19</v>
      </c>
      <c r="N115" s="20">
        <v>103.899</v>
      </c>
      <c r="O115" s="20">
        <v>161.983</v>
      </c>
      <c r="P115" s="50">
        <f>IFERROR(AVERAGE(INDEX(R:R,IFERROR(MATCH($B115-Annex!$B$4/60,$B:$B),2)):R115),IF(Data!$B$2="",0,"-"))</f>
        <v>1.997521351122177</v>
      </c>
      <c r="Q115" s="50">
        <f>IFERROR(AVERAGE(INDEX(S:S,IFERROR(MATCH($B115-Annex!$B$4/60,$B:$B),2)):S115),IF(Data!$B$2="",0,"-"))</f>
        <v>0.31081479591688727</v>
      </c>
      <c r="R115" s="50">
        <f>IFERROR((5.670373*10^-8*(T115+273.15)^4+((Annex!$B$5+Annex!$B$6)*(T115-V115)+Annex!$B$7*(T115-INDEX(T:T,IFERROR(MATCH($B115-Annex!$B$9/60,$B:$B),2)))/(60*($B115-INDEX($B:$B,IFERROR(MATCH($B115-Annex!$B$9/60,$B:$B),2)))))/Annex!$B$8)/1000,IF(Data!$B$2="",0,"-"))</f>
        <v>2.2328882629884221</v>
      </c>
      <c r="S115" s="50">
        <f>IFERROR((5.670373*10^-8*(U115+273.15)^4+((Annex!$B$5+Annex!$B$6)*(U115-V115)+Annex!$B$7*(U115-INDEX(U:U,IFERROR(MATCH($B115-Annex!$B$9/60,$B:$B),2)))/(60*($B115-INDEX($B:$B,IFERROR(MATCH($B115-Annex!$B$9/60,$B:$B),2)))))/Annex!$B$8)/1000,IF(Data!$B$2="",0,"-"))</f>
        <v>0.24466871674085724</v>
      </c>
      <c r="T115" s="20">
        <v>86.23</v>
      </c>
      <c r="U115" s="20">
        <v>66.316000000000003</v>
      </c>
      <c r="V115" s="20">
        <v>94.4</v>
      </c>
      <c r="W115" s="20">
        <v>788.37699999999995</v>
      </c>
      <c r="X115" s="20">
        <v>876.71400000000006</v>
      </c>
      <c r="Y115" s="20">
        <v>860.41499999999996</v>
      </c>
      <c r="Z115" s="20">
        <v>831.06500000000005</v>
      </c>
      <c r="AA115" s="20">
        <v>767.25300000000004</v>
      </c>
      <c r="AB115" s="20">
        <v>697.12199999999996</v>
      </c>
      <c r="AC115" s="20">
        <v>619.71900000000005</v>
      </c>
      <c r="AD115" s="20">
        <v>793.69</v>
      </c>
      <c r="AE115" s="20">
        <v>379.69900000000001</v>
      </c>
      <c r="AF115" s="20">
        <v>127.714</v>
      </c>
      <c r="AG115" s="20">
        <v>92.162000000000006</v>
      </c>
      <c r="AH115" s="20">
        <v>102.345</v>
      </c>
      <c r="AI115" s="20">
        <v>152.041</v>
      </c>
    </row>
    <row r="116" spans="1:35" x14ac:dyDescent="0.3">
      <c r="A116" s="5">
        <v>115</v>
      </c>
      <c r="B116" s="19">
        <v>10.661666672676802</v>
      </c>
      <c r="C116" s="20">
        <v>438.255673</v>
      </c>
      <c r="D116" s="20">
        <v>423.07765799999999</v>
      </c>
      <c r="E116" s="20">
        <v>762.31755999999996</v>
      </c>
      <c r="F116" s="49">
        <f>IFERROR(SUM(C116:E116),IF(Data!$B$2="",0,"-"))</f>
        <v>1623.650891</v>
      </c>
      <c r="G116" s="50">
        <f>IFERROR(F116-Annex!$B$10,IF(Data!$B$2="",0,"-"))</f>
        <v>317.4928910000001</v>
      </c>
      <c r="H116" s="50">
        <f>IFERROR(-14000*(G116-INDEX(G:G,IFERROR(MATCH($B116-Annex!$B$11/60,$B:$B),2)))/(60*($B116-INDEX($B:$B,IFERROR(MATCH($B116-Annex!$B$11/60,$B:$B),2)))),IF(Data!$B$2="",0,"-"))</f>
        <v>1004.057315538138</v>
      </c>
      <c r="I116" s="50">
        <f>IFERROR(AVERAGE(INDEX(K:K,IFERROR(MATCH($B116-Annex!$B$4/60,$B:$B),2)):K116),IF(Data!$B$2="",0,"-"))</f>
        <v>8.7012424231820482</v>
      </c>
      <c r="J116" s="50">
        <f>IFERROR(AVERAGE(INDEX(L:L,IFERROR(MATCH($B116-Annex!$B$4/60,$B:$B),2)):L116),IF(Data!$B$2="",0,"-"))</f>
        <v>-0.38334334813983423</v>
      </c>
      <c r="K116" s="50">
        <f>IFERROR((5.670373*10^-8*(M116+273.15)^4+((Annex!$B$5+Annex!$B$6)*(M116-O116)+Annex!$B$7*(M116-INDEX(M:M,IFERROR(MATCH($B116-Annex!$B$9/60,$B:$B),2)))/(60*($B116-INDEX($B:$B,IFERROR(MATCH($B116-Annex!$B$9/60,$B:$B),2)))))/Annex!$B$8)/1000,IF(Data!$B$2="",0,"-"))</f>
        <v>8.9693294972911435</v>
      </c>
      <c r="L116" s="50">
        <f>IFERROR((5.670373*10^-8*(N116+273.15)^4+((Annex!$B$5+Annex!$B$6)*(N116-O116)+Annex!$B$7*(N116-INDEX(N:N,IFERROR(MATCH($B116-Annex!$B$9/60,$B:$B),2)))/(60*($B116-INDEX($B:$B,IFERROR(MATCH($B116-Annex!$B$9/60,$B:$B),2)))))/Annex!$B$8)/1000,IF(Data!$B$2="",0,"-"))</f>
        <v>-0.33700340678930524</v>
      </c>
      <c r="M116" s="20">
        <v>212.482</v>
      </c>
      <c r="N116" s="20">
        <v>105.50700000000001</v>
      </c>
      <c r="O116" s="20">
        <v>163.416</v>
      </c>
      <c r="P116" s="50">
        <f>IFERROR(AVERAGE(INDEX(R:R,IFERROR(MATCH($B116-Annex!$B$4/60,$B:$B),2)):R116),IF(Data!$B$2="",0,"-"))</f>
        <v>2.0688957610214871</v>
      </c>
      <c r="Q116" s="50">
        <f>IFERROR(AVERAGE(INDEX(S:S,IFERROR(MATCH($B116-Annex!$B$4/60,$B:$B),2)):S116),IF(Data!$B$2="",0,"-"))</f>
        <v>0.31589872202271252</v>
      </c>
      <c r="R116" s="50">
        <f>IFERROR((5.670373*10^-8*(T116+273.15)^4+((Annex!$B$5+Annex!$B$6)*(T116-V116)+Annex!$B$7*(T116-INDEX(T:T,IFERROR(MATCH($B116-Annex!$B$9/60,$B:$B),2)))/(60*($B116-INDEX($B:$B,IFERROR(MATCH($B116-Annex!$B$9/60,$B:$B),2)))))/Annex!$B$8)/1000,IF(Data!$B$2="",0,"-"))</f>
        <v>2.3094270113946029</v>
      </c>
      <c r="S116" s="50">
        <f>IFERROR((5.670373*10^-8*(U116+273.15)^4+((Annex!$B$5+Annex!$B$6)*(U116-V116)+Annex!$B$7*(U116-INDEX(U:U,IFERROR(MATCH($B116-Annex!$B$9/60,$B:$B),2)))/(60*($B116-INDEX($B:$B,IFERROR(MATCH($B116-Annex!$B$9/60,$B:$B),2)))))/Annex!$B$8)/1000,IF(Data!$B$2="",0,"-"))</f>
        <v>0.28140342604586643</v>
      </c>
      <c r="T116" s="20">
        <v>88.147999999999996</v>
      </c>
      <c r="U116" s="20">
        <v>67.468000000000004</v>
      </c>
      <c r="V116" s="20">
        <v>95.537000000000006</v>
      </c>
      <c r="W116" s="20">
        <v>791.10299999999995</v>
      </c>
      <c r="X116" s="20">
        <v>883.43799999999999</v>
      </c>
      <c r="Y116" s="20">
        <v>836.44799999999998</v>
      </c>
      <c r="Z116" s="20">
        <v>770.37900000000002</v>
      </c>
      <c r="AA116" s="20">
        <v>712.77499999999998</v>
      </c>
      <c r="AB116" s="20">
        <v>630.80499999999995</v>
      </c>
      <c r="AC116" s="20">
        <v>578.30700000000002</v>
      </c>
      <c r="AD116" s="20">
        <v>797.51599999999996</v>
      </c>
      <c r="AE116" s="20">
        <v>400.44499999999999</v>
      </c>
      <c r="AF116" s="20">
        <v>129.56200000000001</v>
      </c>
      <c r="AG116" s="20">
        <v>94.56</v>
      </c>
      <c r="AH116" s="20">
        <v>128.511</v>
      </c>
      <c r="AI116" s="20">
        <v>76.451999999999998</v>
      </c>
    </row>
    <row r="117" spans="1:35" x14ac:dyDescent="0.3">
      <c r="A117" s="5">
        <v>116</v>
      </c>
      <c r="B117" s="19">
        <v>10.760833335807547</v>
      </c>
      <c r="C117" s="20">
        <v>438.13124499999998</v>
      </c>
      <c r="D117" s="20">
        <v>422.95226700000001</v>
      </c>
      <c r="E117" s="20">
        <v>761.99087499999996</v>
      </c>
      <c r="F117" s="49">
        <f>IFERROR(SUM(C117:E117),IF(Data!$B$2="",0,"-"))</f>
        <v>1623.0743869999999</v>
      </c>
      <c r="G117" s="50">
        <f>IFERROR(F117-Annex!$B$10,IF(Data!$B$2="",0,"-"))</f>
        <v>316.91638699999999</v>
      </c>
      <c r="H117" s="50">
        <f>IFERROR(-14000*(G117-INDEX(G:G,IFERROR(MATCH($B117-Annex!$B$11/60,$B:$B),2)))/(60*($B117-INDEX($B:$B,IFERROR(MATCH($B117-Annex!$B$11/60,$B:$B),2)))),IF(Data!$B$2="",0,"-"))</f>
        <v>975.52763592832696</v>
      </c>
      <c r="I117" s="50">
        <f>IFERROR(AVERAGE(INDEX(K:K,IFERROR(MATCH($B117-Annex!$B$4/60,$B:$B),2)):K117),IF(Data!$B$2="",0,"-"))</f>
        <v>8.7563736988246088</v>
      </c>
      <c r="J117" s="50">
        <f>IFERROR(AVERAGE(INDEX(L:L,IFERROR(MATCH($B117-Annex!$B$4/60,$B:$B),2)):L117),IF(Data!$B$2="",0,"-"))</f>
        <v>-0.38422346577543071</v>
      </c>
      <c r="K117" s="50">
        <f>IFERROR((5.670373*10^-8*(M117+273.15)^4+((Annex!$B$5+Annex!$B$6)*(M117-O117)+Annex!$B$7*(M117-INDEX(M:M,IFERROR(MATCH($B117-Annex!$B$9/60,$B:$B),2)))/(60*($B117-INDEX($B:$B,IFERROR(MATCH($B117-Annex!$B$9/60,$B:$B),2)))))/Annex!$B$8)/1000,IF(Data!$B$2="",0,"-"))</f>
        <v>9.1074013127182152</v>
      </c>
      <c r="L117" s="50">
        <f>IFERROR((5.670373*10^-8*(N117+273.15)^4+((Annex!$B$5+Annex!$B$6)*(N117-O117)+Annex!$B$7*(N117-INDEX(N:N,IFERROR(MATCH($B117-Annex!$B$9/60,$B:$B),2)))/(60*($B117-INDEX($B:$B,IFERROR(MATCH($B117-Annex!$B$9/60,$B:$B),2)))))/Annex!$B$8)/1000,IF(Data!$B$2="",0,"-"))</f>
        <v>-0.67530611395995632</v>
      </c>
      <c r="M117" s="20">
        <v>216.04599999999999</v>
      </c>
      <c r="N117" s="20">
        <v>107.221</v>
      </c>
      <c r="O117" s="20">
        <v>167.08</v>
      </c>
      <c r="P117" s="50">
        <f>IFERROR(AVERAGE(INDEX(R:R,IFERROR(MATCH($B117-Annex!$B$4/60,$B:$B),2)):R117),IF(Data!$B$2="",0,"-"))</f>
        <v>2.1382169352459801</v>
      </c>
      <c r="Q117" s="50">
        <f>IFERROR(AVERAGE(INDEX(S:S,IFERROR(MATCH($B117-Annex!$B$4/60,$B:$B),2)):S117),IF(Data!$B$2="",0,"-"))</f>
        <v>0.2702906795136647</v>
      </c>
      <c r="R117" s="50">
        <f>IFERROR((5.670373*10^-8*(T117+273.15)^4+((Annex!$B$5+Annex!$B$6)*(T117-V117)+Annex!$B$7*(T117-INDEX(T:T,IFERROR(MATCH($B117-Annex!$B$9/60,$B:$B),2)))/(60*($B117-INDEX($B:$B,IFERROR(MATCH($B117-Annex!$B$9/60,$B:$B),2)))))/Annex!$B$8)/1000,IF(Data!$B$2="",0,"-"))</f>
        <v>2.3297793809959857</v>
      </c>
      <c r="S117" s="50">
        <f>IFERROR((5.670373*10^-8*(U117+273.15)^4+((Annex!$B$5+Annex!$B$6)*(U117-V117)+Annex!$B$7*(U117-INDEX(U:U,IFERROR(MATCH($B117-Annex!$B$9/60,$B:$B),2)))/(60*($B117-INDEX($B:$B,IFERROR(MATCH($B117-Annex!$B$9/60,$B:$B),2)))))/Annex!$B$8)/1000,IF(Data!$B$2="",0,"-"))</f>
        <v>0.28970913383561059</v>
      </c>
      <c r="T117" s="20">
        <v>90.137</v>
      </c>
      <c r="U117" s="20">
        <v>68.832999999999998</v>
      </c>
      <c r="V117" s="20">
        <v>97.74</v>
      </c>
      <c r="W117" s="20">
        <v>825.41899999999998</v>
      </c>
      <c r="X117" s="20">
        <v>918.30200000000002</v>
      </c>
      <c r="Y117" s="20">
        <v>854.70699999999999</v>
      </c>
      <c r="Z117" s="20">
        <v>746.63699999999994</v>
      </c>
      <c r="AA117" s="20">
        <v>655.57399999999996</v>
      </c>
      <c r="AB117" s="20">
        <v>584.10400000000004</v>
      </c>
      <c r="AC117" s="20">
        <v>576.71600000000001</v>
      </c>
      <c r="AD117" s="20">
        <v>803.19299999999998</v>
      </c>
      <c r="AE117" s="20">
        <v>410.471</v>
      </c>
      <c r="AF117" s="20">
        <v>131.791</v>
      </c>
      <c r="AG117" s="20">
        <v>95.927999999999997</v>
      </c>
      <c r="AH117" s="20">
        <v>95.644000000000005</v>
      </c>
      <c r="AI117" s="20">
        <v>198.38800000000001</v>
      </c>
    </row>
    <row r="118" spans="1:35" x14ac:dyDescent="0.3">
      <c r="A118" s="5">
        <v>117</v>
      </c>
      <c r="B118" s="19">
        <v>10.855166668770835</v>
      </c>
      <c r="C118" s="20">
        <v>438.03960599999999</v>
      </c>
      <c r="D118" s="20">
        <v>422.76798100000002</v>
      </c>
      <c r="E118" s="20">
        <v>761.87046999999995</v>
      </c>
      <c r="F118" s="49">
        <f>IFERROR(SUM(C118:E118),IF(Data!$B$2="",0,"-"))</f>
        <v>1622.6780570000001</v>
      </c>
      <c r="G118" s="50">
        <f>IFERROR(F118-Annex!$B$10,IF(Data!$B$2="",0,"-"))</f>
        <v>316.52005700000018</v>
      </c>
      <c r="H118" s="50">
        <f>IFERROR(-14000*(G118-INDEX(G:G,IFERROR(MATCH($B118-Annex!$B$11/60,$B:$B),2)))/(60*($B118-INDEX($B:$B,IFERROR(MATCH($B118-Annex!$B$11/60,$B:$B),2)))),IF(Data!$B$2="",0,"-"))</f>
        <v>1035.5267147694117</v>
      </c>
      <c r="I118" s="50">
        <f>IFERROR(AVERAGE(INDEX(K:K,IFERROR(MATCH($B118-Annex!$B$4/60,$B:$B),2)):K118),IF(Data!$B$2="",0,"-"))</f>
        <v>8.8229536558545067</v>
      </c>
      <c r="J118" s="50">
        <f>IFERROR(AVERAGE(INDEX(L:L,IFERROR(MATCH($B118-Annex!$B$4/60,$B:$B),2)):L118),IF(Data!$B$2="",0,"-"))</f>
        <v>-0.44684976084469324</v>
      </c>
      <c r="K118" s="50">
        <f>IFERROR((5.670373*10^-8*(M118+273.15)^4+((Annex!$B$5+Annex!$B$6)*(M118-O118)+Annex!$B$7*(M118-INDEX(M:M,IFERROR(MATCH($B118-Annex!$B$9/60,$B:$B),2)))/(60*($B118-INDEX($B:$B,IFERROR(MATCH($B118-Annex!$B$9/60,$B:$B),2)))))/Annex!$B$8)/1000,IF(Data!$B$2="",0,"-"))</f>
        <v>9.2353162156537039</v>
      </c>
      <c r="L118" s="50">
        <f>IFERROR((5.670373*10^-8*(N118+273.15)^4+((Annex!$B$5+Annex!$B$6)*(N118-O118)+Annex!$B$7*(N118-INDEX(N:N,IFERROR(MATCH($B118-Annex!$B$9/60,$B:$B),2)))/(60*($B118-INDEX($B:$B,IFERROR(MATCH($B118-Annex!$B$9/60,$B:$B),2)))))/Annex!$B$8)/1000,IF(Data!$B$2="",0,"-"))</f>
        <v>-0.80009618890408929</v>
      </c>
      <c r="M118" s="20">
        <v>219.54599999999999</v>
      </c>
      <c r="N118" s="20">
        <v>108.86499999999999</v>
      </c>
      <c r="O118" s="20">
        <v>171.553</v>
      </c>
      <c r="P118" s="50">
        <f>IFERROR(AVERAGE(INDEX(R:R,IFERROR(MATCH($B118-Annex!$B$4/60,$B:$B),2)):R118),IF(Data!$B$2="",0,"-"))</f>
        <v>2.181941724010128</v>
      </c>
      <c r="Q118" s="50">
        <f>IFERROR(AVERAGE(INDEX(S:S,IFERROR(MATCH($B118-Annex!$B$4/60,$B:$B),2)):S118),IF(Data!$B$2="",0,"-"))</f>
        <v>0.22356611217621783</v>
      </c>
      <c r="R118" s="50">
        <f>IFERROR((5.670373*10^-8*(T118+273.15)^4+((Annex!$B$5+Annex!$B$6)*(T118-V118)+Annex!$B$7*(T118-INDEX(T:T,IFERROR(MATCH($B118-Annex!$B$9/60,$B:$B),2)))/(60*($B118-INDEX($B:$B,IFERROR(MATCH($B118-Annex!$B$9/60,$B:$B),2)))))/Annex!$B$8)/1000,IF(Data!$B$2="",0,"-"))</f>
        <v>2.223232943618267</v>
      </c>
      <c r="S118" s="50">
        <f>IFERROR((5.670373*10^-8*(U118+273.15)^4+((Annex!$B$5+Annex!$B$6)*(U118-V118)+Annex!$B$7*(U118-INDEX(U:U,IFERROR(MATCH($B118-Annex!$B$9/60,$B:$B),2)))/(60*($B118-INDEX($B:$B,IFERROR(MATCH($B118-Annex!$B$9/60,$B:$B),2)))))/Annex!$B$8)/1000,IF(Data!$B$2="",0,"-"))</f>
        <v>0.18515416917794572</v>
      </c>
      <c r="T118" s="20">
        <v>91.966999999999999</v>
      </c>
      <c r="U118" s="20">
        <v>70.001999999999995</v>
      </c>
      <c r="V118" s="20">
        <v>101.059</v>
      </c>
      <c r="W118" s="20">
        <v>796.29399999999998</v>
      </c>
      <c r="X118" s="20">
        <v>872.10299999999995</v>
      </c>
      <c r="Y118" s="20">
        <v>825.38300000000004</v>
      </c>
      <c r="Z118" s="20">
        <v>776.38</v>
      </c>
      <c r="AA118" s="20">
        <v>665.84400000000005</v>
      </c>
      <c r="AB118" s="20">
        <v>586.57799999999997</v>
      </c>
      <c r="AC118" s="20">
        <v>575.34900000000005</v>
      </c>
      <c r="AD118" s="20">
        <v>809.12099999999998</v>
      </c>
      <c r="AE118" s="20">
        <v>432.90499999999997</v>
      </c>
      <c r="AF118" s="20">
        <v>133.62200000000001</v>
      </c>
      <c r="AG118" s="20">
        <v>97.988</v>
      </c>
      <c r="AH118" s="20">
        <v>196.91300000000001</v>
      </c>
      <c r="AI118" s="20">
        <v>158.07599999999999</v>
      </c>
    </row>
    <row r="119" spans="1:35" x14ac:dyDescent="0.3">
      <c r="A119" s="5">
        <v>118</v>
      </c>
      <c r="B119" s="19">
        <v>10.948833336587995</v>
      </c>
      <c r="C119" s="20">
        <v>437.852125</v>
      </c>
      <c r="D119" s="20">
        <v>422.56602099999998</v>
      </c>
      <c r="E119" s="20">
        <v>761.74501999999995</v>
      </c>
      <c r="F119" s="49">
        <f>IFERROR(SUM(C119:E119),IF(Data!$B$2="",0,"-"))</f>
        <v>1622.1631659999998</v>
      </c>
      <c r="G119" s="50">
        <f>IFERROR(F119-Annex!$B$10,IF(Data!$B$2="",0,"-"))</f>
        <v>316.00516599999992</v>
      </c>
      <c r="H119" s="50">
        <f>IFERROR(-14000*(G119-INDEX(G:G,IFERROR(MATCH($B119-Annex!$B$11/60,$B:$B),2)))/(60*($B119-INDEX($B:$B,IFERROR(MATCH($B119-Annex!$B$11/60,$B:$B),2)))),IF(Data!$B$2="",0,"-"))</f>
        <v>1048.4647380010463</v>
      </c>
      <c r="I119" s="50">
        <f>IFERROR(AVERAGE(INDEX(K:K,IFERROR(MATCH($B119-Annex!$B$4/60,$B:$B),2)):K119),IF(Data!$B$2="",0,"-"))</f>
        <v>8.9695176060515376</v>
      </c>
      <c r="J119" s="50">
        <f>IFERROR(AVERAGE(INDEX(L:L,IFERROR(MATCH($B119-Annex!$B$4/60,$B:$B),2)):L119),IF(Data!$B$2="",0,"-"))</f>
        <v>-0.49744858404294057</v>
      </c>
      <c r="K119" s="50">
        <f>IFERROR((5.670373*10^-8*(M119+273.15)^4+((Annex!$B$5+Annex!$B$6)*(M119-O119)+Annex!$B$7*(M119-INDEX(M:M,IFERROR(MATCH($B119-Annex!$B$9/60,$B:$B),2)))/(60*($B119-INDEX($B:$B,IFERROR(MATCH($B119-Annex!$B$9/60,$B:$B),2)))))/Annex!$B$8)/1000,IF(Data!$B$2="",0,"-"))</f>
        <v>9.6610237194167539</v>
      </c>
      <c r="L119" s="50">
        <f>IFERROR((5.670373*10^-8*(N119+273.15)^4+((Annex!$B$5+Annex!$B$6)*(N119-O119)+Annex!$B$7*(N119-INDEX(N:N,IFERROR(MATCH($B119-Annex!$B$9/60,$B:$B),2)))/(60*($B119-INDEX($B:$B,IFERROR(MATCH($B119-Annex!$B$9/60,$B:$B),2)))))/Annex!$B$8)/1000,IF(Data!$B$2="",0,"-"))</f>
        <v>-0.56968470560743023</v>
      </c>
      <c r="M119" s="20">
        <v>223.46600000000001</v>
      </c>
      <c r="N119" s="20">
        <v>111.008</v>
      </c>
      <c r="O119" s="20">
        <v>174.42500000000001</v>
      </c>
      <c r="P119" s="50">
        <f>IFERROR(AVERAGE(INDEX(R:R,IFERROR(MATCH($B119-Annex!$B$4/60,$B:$B),2)):R119),IF(Data!$B$2="",0,"-"))</f>
        <v>2.2150760634892221</v>
      </c>
      <c r="Q119" s="50">
        <f>IFERROR(AVERAGE(INDEX(S:S,IFERROR(MATCH($B119-Annex!$B$4/60,$B:$B),2)):S119),IF(Data!$B$2="",0,"-"))</f>
        <v>0.21121305402879129</v>
      </c>
      <c r="R119" s="50">
        <f>IFERROR((5.670373*10^-8*(T119+273.15)^4+((Annex!$B$5+Annex!$B$6)*(T119-V119)+Annex!$B$7*(T119-INDEX(T:T,IFERROR(MATCH($B119-Annex!$B$9/60,$B:$B),2)))/(60*($B119-INDEX($B:$B,IFERROR(MATCH($B119-Annex!$B$9/60,$B:$B),2)))))/Annex!$B$8)/1000,IF(Data!$B$2="",0,"-"))</f>
        <v>2.2474968617476581</v>
      </c>
      <c r="S119" s="50">
        <f>IFERROR((5.670373*10^-8*(U119+273.15)^4+((Annex!$B$5+Annex!$B$6)*(U119-V119)+Annex!$B$7*(U119-INDEX(U:U,IFERROR(MATCH($B119-Annex!$B$9/60,$B:$B),2)))/(60*($B119-INDEX($B:$B,IFERROR(MATCH($B119-Annex!$B$9/60,$B:$B),2)))))/Annex!$B$8)/1000,IF(Data!$B$2="",0,"-"))</f>
        <v>0.19546770837159283</v>
      </c>
      <c r="T119" s="20">
        <v>93.724999999999994</v>
      </c>
      <c r="U119" s="20">
        <v>71.224999999999994</v>
      </c>
      <c r="V119" s="20">
        <v>101.72</v>
      </c>
      <c r="W119" s="20">
        <v>792.50400000000002</v>
      </c>
      <c r="X119" s="20">
        <v>876.01900000000001</v>
      </c>
      <c r="Y119" s="20">
        <v>837.60799999999995</v>
      </c>
      <c r="Z119" s="20">
        <v>814.77800000000002</v>
      </c>
      <c r="AA119" s="20">
        <v>757.16600000000005</v>
      </c>
      <c r="AB119" s="20">
        <v>682.91600000000005</v>
      </c>
      <c r="AC119" s="20">
        <v>573.20500000000004</v>
      </c>
      <c r="AD119" s="20">
        <v>813.06600000000003</v>
      </c>
      <c r="AE119" s="20">
        <v>456.92599999999999</v>
      </c>
      <c r="AF119" s="20">
        <v>136.03200000000001</v>
      </c>
      <c r="AG119" s="20">
        <v>99.272000000000006</v>
      </c>
      <c r="AH119" s="20">
        <v>90.474999999999994</v>
      </c>
      <c r="AI119" s="20">
        <v>335.11399999999998</v>
      </c>
    </row>
    <row r="120" spans="1:35" x14ac:dyDescent="0.3">
      <c r="A120" s="5">
        <v>119</v>
      </c>
      <c r="B120" s="19">
        <v>11.043166669551283</v>
      </c>
      <c r="C120" s="20">
        <v>437.68062099999997</v>
      </c>
      <c r="D120" s="20">
        <v>422.44315599999999</v>
      </c>
      <c r="E120" s="20">
        <v>761.55304899999999</v>
      </c>
      <c r="F120" s="49">
        <f>IFERROR(SUM(C120:E120),IF(Data!$B$2="",0,"-"))</f>
        <v>1621.6768259999999</v>
      </c>
      <c r="G120" s="50">
        <f>IFERROR(F120-Annex!$B$10,IF(Data!$B$2="",0,"-"))</f>
        <v>315.51882599999999</v>
      </c>
      <c r="H120" s="50">
        <f>IFERROR(-14000*(G120-INDEX(G:G,IFERROR(MATCH($B120-Annex!$B$11/60,$B:$B),2)))/(60*($B120-INDEX($B:$B,IFERROR(MATCH($B120-Annex!$B$11/60,$B:$B),2)))),IF(Data!$B$2="",0,"-"))</f>
        <v>1087.5008989333953</v>
      </c>
      <c r="I120" s="50">
        <f>IFERROR(AVERAGE(INDEX(K:K,IFERROR(MATCH($B120-Annex!$B$4/60,$B:$B),2)):K120),IF(Data!$B$2="",0,"-"))</f>
        <v>9.1940781561655491</v>
      </c>
      <c r="J120" s="50">
        <f>IFERROR(AVERAGE(INDEX(L:L,IFERROR(MATCH($B120-Annex!$B$4/60,$B:$B),2)):L120),IF(Data!$B$2="",0,"-"))</f>
        <v>-0.50136786034151981</v>
      </c>
      <c r="K120" s="50">
        <f>IFERROR((5.670373*10^-8*(M120+273.15)^4+((Annex!$B$5+Annex!$B$6)*(M120-O120)+Annex!$B$7*(M120-INDEX(M:M,IFERROR(MATCH($B120-Annex!$B$9/60,$B:$B),2)))/(60*($B120-INDEX($B:$B,IFERROR(MATCH($B120-Annex!$B$9/60,$B:$B),2)))))/Annex!$B$8)/1000,IF(Data!$B$2="",0,"-"))</f>
        <v>10.114430437319243</v>
      </c>
      <c r="L120" s="50">
        <f>IFERROR((5.670373*10^-8*(N120+273.15)^4+((Annex!$B$5+Annex!$B$6)*(N120-O120)+Annex!$B$7*(N120-INDEX(N:N,IFERROR(MATCH($B120-Annex!$B$9/60,$B:$B),2)))/(60*($B120-INDEX($B:$B,IFERROR(MATCH($B120-Annex!$B$9/60,$B:$B),2)))))/Annex!$B$8)/1000,IF(Data!$B$2="",0,"-"))</f>
        <v>-0.42274610362515047</v>
      </c>
      <c r="M120" s="20">
        <v>227.589</v>
      </c>
      <c r="N120" s="20">
        <v>113.059</v>
      </c>
      <c r="O120" s="20">
        <v>177.70400000000001</v>
      </c>
      <c r="P120" s="50">
        <f>IFERROR(AVERAGE(INDEX(R:R,IFERROR(MATCH($B120-Annex!$B$4/60,$B:$B),2)):R120),IF(Data!$B$2="",0,"-"))</f>
        <v>2.244418422755674</v>
      </c>
      <c r="Q120" s="50">
        <f>IFERROR(AVERAGE(INDEX(S:S,IFERROR(MATCH($B120-Annex!$B$4/60,$B:$B),2)):S120),IF(Data!$B$2="",0,"-"))</f>
        <v>0.21878107639872829</v>
      </c>
      <c r="R120" s="50">
        <f>IFERROR((5.670373*10^-8*(T120+273.15)^4+((Annex!$B$5+Annex!$B$6)*(T120-V120)+Annex!$B$7*(T120-INDEX(T:T,IFERROR(MATCH($B120-Annex!$B$9/60,$B:$B),2)))/(60*($B120-INDEX($B:$B,IFERROR(MATCH($B120-Annex!$B$9/60,$B:$B),2)))))/Annex!$B$8)/1000,IF(Data!$B$2="",0,"-"))</f>
        <v>2.2570335736797862</v>
      </c>
      <c r="S120" s="50">
        <f>IFERROR((5.670373*10^-8*(U120+273.15)^4+((Annex!$B$5+Annex!$B$6)*(U120-V120)+Annex!$B$7*(U120-INDEX(U:U,IFERROR(MATCH($B120-Annex!$B$9/60,$B:$B),2)))/(60*($B120-INDEX($B:$B,IFERROR(MATCH($B120-Annex!$B$9/60,$B:$B),2)))))/Annex!$B$8)/1000,IF(Data!$B$2="",0,"-"))</f>
        <v>0.22500387991056583</v>
      </c>
      <c r="T120" s="20">
        <v>95.537000000000006</v>
      </c>
      <c r="U120" s="20">
        <v>72.501999999999995</v>
      </c>
      <c r="V120" s="20">
        <v>103.577</v>
      </c>
      <c r="W120" s="20">
        <v>757.66399999999999</v>
      </c>
      <c r="X120" s="20">
        <v>833.476</v>
      </c>
      <c r="Y120" s="20">
        <v>826.19600000000003</v>
      </c>
      <c r="Z120" s="20">
        <v>791.06700000000001</v>
      </c>
      <c r="AA120" s="20">
        <v>733.47500000000002</v>
      </c>
      <c r="AB120" s="20">
        <v>641.20899999999995</v>
      </c>
      <c r="AC120" s="20">
        <v>585.05499999999995</v>
      </c>
      <c r="AD120" s="20">
        <v>819.85299999999995</v>
      </c>
      <c r="AE120" s="20">
        <v>472.78100000000001</v>
      </c>
      <c r="AF120" s="20">
        <v>138.54499999999999</v>
      </c>
      <c r="AG120" s="20">
        <v>100.755</v>
      </c>
      <c r="AH120" s="20">
        <v>117.431</v>
      </c>
      <c r="AI120" s="20">
        <v>299.56900000000002</v>
      </c>
    </row>
    <row r="121" spans="1:35" x14ac:dyDescent="0.3">
      <c r="A121" s="5">
        <v>120</v>
      </c>
      <c r="B121" s="19">
        <v>11.137666676659137</v>
      </c>
      <c r="C121" s="20">
        <v>437.52338400000002</v>
      </c>
      <c r="D121" s="20">
        <v>422.39350999999999</v>
      </c>
      <c r="E121" s="20">
        <v>761.35686899999996</v>
      </c>
      <c r="F121" s="49">
        <f>IFERROR(SUM(C121:E121),IF(Data!$B$2="",0,"-"))</f>
        <v>1621.2737629999999</v>
      </c>
      <c r="G121" s="50">
        <f>IFERROR(F121-Annex!$B$10,IF(Data!$B$2="",0,"-"))</f>
        <v>315.11576300000002</v>
      </c>
      <c r="H121" s="50">
        <f>IFERROR(-14000*(G121-INDEX(G:G,IFERROR(MATCH($B121-Annex!$B$11/60,$B:$B),2)))/(60*($B121-INDEX($B:$B,IFERROR(MATCH($B121-Annex!$B$11/60,$B:$B),2)))),IF(Data!$B$2="",0,"-"))</f>
        <v>1108.5634586184026</v>
      </c>
      <c r="I121" s="50">
        <f>IFERROR(AVERAGE(INDEX(K:K,IFERROR(MATCH($B121-Annex!$B$4/60,$B:$B),2)):K121),IF(Data!$B$2="",0,"-"))</f>
        <v>9.5047876287607913</v>
      </c>
      <c r="J121" s="50">
        <f>IFERROR(AVERAGE(INDEX(L:L,IFERROR(MATCH($B121-Annex!$B$4/60,$B:$B),2)):L121),IF(Data!$B$2="",0,"-"))</f>
        <v>-0.50929433194812945</v>
      </c>
      <c r="K121" s="50">
        <f>IFERROR((5.670373*10^-8*(M121+273.15)^4+((Annex!$B$5+Annex!$B$6)*(M121-O121)+Annex!$B$7*(M121-INDEX(M:M,IFERROR(MATCH($B121-Annex!$B$9/60,$B:$B),2)))/(60*($B121-INDEX($B:$B,IFERROR(MATCH($B121-Annex!$B$9/60,$B:$B),2)))))/Annex!$B$8)/1000,IF(Data!$B$2="",0,"-"))</f>
        <v>10.736966311276108</v>
      </c>
      <c r="L121" s="50">
        <f>IFERROR((5.670373*10^-8*(N121+273.15)^4+((Annex!$B$5+Annex!$B$6)*(N121-O121)+Annex!$B$7*(N121-INDEX(N:N,IFERROR(MATCH($B121-Annex!$B$9/60,$B:$B),2)))/(60*($B121-INDEX($B:$B,IFERROR(MATCH($B121-Annex!$B$9/60,$B:$B),2)))))/Annex!$B$8)/1000,IF(Data!$B$2="",0,"-"))</f>
        <v>-0.50793520658276747</v>
      </c>
      <c r="M121" s="20">
        <v>231.95699999999999</v>
      </c>
      <c r="N121" s="20">
        <v>114.667</v>
      </c>
      <c r="O121" s="20">
        <v>176.642</v>
      </c>
      <c r="P121" s="50">
        <f>IFERROR(AVERAGE(INDEX(R:R,IFERROR(MATCH($B121-Annex!$B$4/60,$B:$B),2)):R121),IF(Data!$B$2="",0,"-"))</f>
        <v>2.2842903921929998</v>
      </c>
      <c r="Q121" s="50">
        <f>IFERROR(AVERAGE(INDEX(S:S,IFERROR(MATCH($B121-Annex!$B$4/60,$B:$B),2)):S121),IF(Data!$B$2="",0,"-"))</f>
        <v>0.25290870094863382</v>
      </c>
      <c r="R121" s="50">
        <f>IFERROR((5.670373*10^-8*(T121+273.15)^4+((Annex!$B$5+Annex!$B$6)*(T121-V121)+Annex!$B$7*(T121-INDEX(T:T,IFERROR(MATCH($B121-Annex!$B$9/60,$B:$B),2)))/(60*($B121-INDEX($B:$B,IFERROR(MATCH($B121-Annex!$B$9/60,$B:$B),2)))))/Annex!$B$8)/1000,IF(Data!$B$2="",0,"-"))</f>
        <v>2.390174710926277</v>
      </c>
      <c r="S121" s="50">
        <f>IFERROR((5.670373*10^-8*(U121+273.15)^4+((Annex!$B$5+Annex!$B$6)*(U121-V121)+Annex!$B$7*(U121-INDEX(U:U,IFERROR(MATCH($B121-Annex!$B$9/60,$B:$B),2)))/(60*($B121-INDEX($B:$B,IFERROR(MATCH($B121-Annex!$B$9/60,$B:$B),2)))))/Annex!$B$8)/1000,IF(Data!$B$2="",0,"-"))</f>
        <v>0.34895387255799831</v>
      </c>
      <c r="T121" s="20">
        <v>97.391000000000005</v>
      </c>
      <c r="U121" s="20">
        <v>73.873000000000005</v>
      </c>
      <c r="V121" s="20">
        <v>104.102</v>
      </c>
      <c r="W121" s="20">
        <v>745.54300000000001</v>
      </c>
      <c r="X121" s="20">
        <v>815.25300000000004</v>
      </c>
      <c r="Y121" s="20">
        <v>817.149</v>
      </c>
      <c r="Z121" s="20">
        <v>768.40300000000002</v>
      </c>
      <c r="AA121" s="20">
        <v>687.76300000000003</v>
      </c>
      <c r="AB121" s="20">
        <v>613.52800000000002</v>
      </c>
      <c r="AC121" s="20">
        <v>559.44899999999996</v>
      </c>
      <c r="AD121" s="20">
        <v>826.47400000000005</v>
      </c>
      <c r="AE121" s="20">
        <v>494.29500000000002</v>
      </c>
      <c r="AF121" s="20">
        <v>141.125</v>
      </c>
      <c r="AG121" s="20">
        <v>102.727</v>
      </c>
      <c r="AH121" s="20">
        <v>134.33600000000001</v>
      </c>
      <c r="AI121" s="20">
        <v>373.27499999999998</v>
      </c>
    </row>
    <row r="122" spans="1:35" x14ac:dyDescent="0.3">
      <c r="A122" s="5">
        <v>121</v>
      </c>
      <c r="B122" s="19">
        <v>11.231666671810672</v>
      </c>
      <c r="C122" s="20">
        <v>437.50657200000001</v>
      </c>
      <c r="D122" s="20">
        <v>422.21090400000003</v>
      </c>
      <c r="E122" s="20">
        <v>761.03186600000004</v>
      </c>
      <c r="F122" s="49">
        <f>IFERROR(SUM(C122:E122),IF(Data!$B$2="",0,"-"))</f>
        <v>1620.7493420000001</v>
      </c>
      <c r="G122" s="50">
        <f>IFERROR(F122-Annex!$B$10,IF(Data!$B$2="",0,"-"))</f>
        <v>314.59134200000017</v>
      </c>
      <c r="H122" s="50">
        <f>IFERROR(-14000*(G122-INDEX(G:G,IFERROR(MATCH($B122-Annex!$B$11/60,$B:$B),2)))/(60*($B122-INDEX($B:$B,IFERROR(MATCH($B122-Annex!$B$11/60,$B:$B),2)))),IF(Data!$B$2="",0,"-"))</f>
        <v>1099.9298154240491</v>
      </c>
      <c r="I122" s="50">
        <f>IFERROR(AVERAGE(INDEX(K:K,IFERROR(MATCH($B122-Annex!$B$4/60,$B:$B),2)):K122),IF(Data!$B$2="",0,"-"))</f>
        <v>9.8762784277726361</v>
      </c>
      <c r="J122" s="50">
        <f>IFERROR(AVERAGE(INDEX(L:L,IFERROR(MATCH($B122-Annex!$B$4/60,$B:$B),2)):L122),IF(Data!$B$2="",0,"-"))</f>
        <v>-0.57231059623162506</v>
      </c>
      <c r="K122" s="50">
        <f>IFERROR((5.670373*10^-8*(M122+273.15)^4+((Annex!$B$5+Annex!$B$6)*(M122-O122)+Annex!$B$7*(M122-INDEX(M:M,IFERROR(MATCH($B122-Annex!$B$9/60,$B:$B),2)))/(60*($B122-INDEX($B:$B,IFERROR(MATCH($B122-Annex!$B$9/60,$B:$B),2)))))/Annex!$B$8)/1000,IF(Data!$B$2="",0,"-"))</f>
        <v>11.309481500733286</v>
      </c>
      <c r="L122" s="50">
        <f>IFERROR((5.670373*10^-8*(N122+273.15)^4+((Annex!$B$5+Annex!$B$6)*(N122-O122)+Annex!$B$7*(N122-INDEX(N:N,IFERROR(MATCH($B122-Annex!$B$9/60,$B:$B),2)))/(60*($B122-INDEX($B:$B,IFERROR(MATCH($B122-Annex!$B$9/60,$B:$B),2)))))/Annex!$B$8)/1000,IF(Data!$B$2="",0,"-"))</f>
        <v>-0.69340244815267649</v>
      </c>
      <c r="M122" s="20">
        <v>236.71700000000001</v>
      </c>
      <c r="N122" s="20">
        <v>116.358</v>
      </c>
      <c r="O122" s="20">
        <v>179.113</v>
      </c>
      <c r="P122" s="50">
        <f>IFERROR(AVERAGE(INDEX(R:R,IFERROR(MATCH($B122-Annex!$B$4/60,$B:$B),2)):R122),IF(Data!$B$2="",0,"-"))</f>
        <v>2.3315569493876178</v>
      </c>
      <c r="Q122" s="50">
        <f>IFERROR(AVERAGE(INDEX(S:S,IFERROR(MATCH($B122-Annex!$B$4/60,$B:$B),2)):S122),IF(Data!$B$2="",0,"-"))</f>
        <v>0.27959592498537317</v>
      </c>
      <c r="R122" s="50">
        <f>IFERROR((5.670373*10^-8*(T122+273.15)^4+((Annex!$B$5+Annex!$B$6)*(T122-V122)+Annex!$B$7*(T122-INDEX(T:T,IFERROR(MATCH($B122-Annex!$B$9/60,$B:$B),2)))/(60*($B122-INDEX($B:$B,IFERROR(MATCH($B122-Annex!$B$9/60,$B:$B),2)))))/Annex!$B$8)/1000,IF(Data!$B$2="",0,"-"))</f>
        <v>2.5637541633507475</v>
      </c>
      <c r="S122" s="50">
        <f>IFERROR((5.670373*10^-8*(U122+273.15)^4+((Annex!$B$5+Annex!$B$6)*(U122-V122)+Annex!$B$7*(U122-INDEX(U:U,IFERROR(MATCH($B122-Annex!$B$9/60,$B:$B),2)))/(60*($B122-INDEX($B:$B,IFERROR(MATCH($B122-Annex!$B$9/60,$B:$B),2)))))/Annex!$B$8)/1000,IF(Data!$B$2="",0,"-"))</f>
        <v>0.43147928499803267</v>
      </c>
      <c r="T122" s="20">
        <v>99.367999999999995</v>
      </c>
      <c r="U122" s="20">
        <v>75.218999999999994</v>
      </c>
      <c r="V122" s="20">
        <v>104.81699999999999</v>
      </c>
      <c r="W122" s="20">
        <v>737.60900000000004</v>
      </c>
      <c r="X122" s="20">
        <v>798.25900000000001</v>
      </c>
      <c r="Y122" s="20">
        <v>825.48</v>
      </c>
      <c r="Z122" s="20">
        <v>812.31600000000003</v>
      </c>
      <c r="AA122" s="20">
        <v>743.87300000000005</v>
      </c>
      <c r="AB122" s="20">
        <v>668.80799999999999</v>
      </c>
      <c r="AC122" s="20">
        <v>601.02700000000004</v>
      </c>
      <c r="AD122" s="20">
        <v>831.851</v>
      </c>
      <c r="AE122" s="20">
        <v>506.61799999999999</v>
      </c>
      <c r="AF122" s="20">
        <v>144.09899999999999</v>
      </c>
      <c r="AG122" s="20">
        <v>104.12</v>
      </c>
      <c r="AH122" s="20">
        <v>60.295000000000002</v>
      </c>
      <c r="AI122" s="20">
        <v>388.959</v>
      </c>
    </row>
    <row r="123" spans="1:35" x14ac:dyDescent="0.3">
      <c r="A123" s="5">
        <v>122</v>
      </c>
      <c r="B123" s="19">
        <v>11.330000006128103</v>
      </c>
      <c r="C123" s="20">
        <v>437.30732699999999</v>
      </c>
      <c r="D123" s="20">
        <v>422.05438400000003</v>
      </c>
      <c r="E123" s="20">
        <v>760.85253299999999</v>
      </c>
      <c r="F123" s="49">
        <f>IFERROR(SUM(C123:E123),IF(Data!$B$2="",0,"-"))</f>
        <v>1620.214244</v>
      </c>
      <c r="G123" s="50">
        <f>IFERROR(F123-Annex!$B$10,IF(Data!$B$2="",0,"-"))</f>
        <v>314.05624400000011</v>
      </c>
      <c r="H123" s="50">
        <f>IFERROR(-14000*(G123-INDEX(G:G,IFERROR(MATCH($B123-Annex!$B$11/60,$B:$B),2)))/(60*($B123-INDEX($B:$B,IFERROR(MATCH($B123-Annex!$B$11/60,$B:$B),2)))),IF(Data!$B$2="",0,"-"))</f>
        <v>1120.8898273801633</v>
      </c>
      <c r="I123" s="50">
        <f>IFERROR(AVERAGE(INDEX(K:K,IFERROR(MATCH($B123-Annex!$B$4/60,$B:$B),2)):K123),IF(Data!$B$2="",0,"-"))</f>
        <v>10.232308674367912</v>
      </c>
      <c r="J123" s="50">
        <f>IFERROR(AVERAGE(INDEX(L:L,IFERROR(MATCH($B123-Annex!$B$4/60,$B:$B),2)):L123),IF(Data!$B$2="",0,"-"))</f>
        <v>-0.620429115440843</v>
      </c>
      <c r="K123" s="50">
        <f>IFERROR((5.670373*10^-8*(M123+273.15)^4+((Annex!$B$5+Annex!$B$6)*(M123-O123)+Annex!$B$7*(M123-INDEX(M:M,IFERROR(MATCH($B123-Annex!$B$9/60,$B:$B),2)))/(60*($B123-INDEX($B:$B,IFERROR(MATCH($B123-Annex!$B$9/60,$B:$B),2)))))/Annex!$B$8)/1000,IF(Data!$B$2="",0,"-"))</f>
        <v>11.461541223458083</v>
      </c>
      <c r="L123" s="50">
        <f>IFERROR((5.670373*10^-8*(N123+273.15)^4+((Annex!$B$5+Annex!$B$6)*(N123-O123)+Annex!$B$7*(N123-INDEX(N:N,IFERROR(MATCH($B123-Annex!$B$9/60,$B:$B),2)))/(60*($B123-INDEX($B:$B,IFERROR(MATCH($B123-Annex!$B$9/60,$B:$B),2)))))/Annex!$B$8)/1000,IF(Data!$B$2="",0,"-"))</f>
        <v>-0.67383304125383003</v>
      </c>
      <c r="M123" s="20">
        <v>241.36600000000001</v>
      </c>
      <c r="N123" s="20">
        <v>118.40900000000001</v>
      </c>
      <c r="O123" s="20">
        <v>184.34899999999999</v>
      </c>
      <c r="P123" s="50">
        <f>IFERROR(AVERAGE(INDEX(R:R,IFERROR(MATCH($B123-Annex!$B$4/60,$B:$B),2)):R123),IF(Data!$B$2="",0,"-"))</f>
        <v>2.3865801129667186</v>
      </c>
      <c r="Q123" s="50">
        <f>IFERROR(AVERAGE(INDEX(S:S,IFERROR(MATCH($B123-Annex!$B$4/60,$B:$B),2)):S123),IF(Data!$B$2="",0,"-"))</f>
        <v>0.30052525409883718</v>
      </c>
      <c r="R123" s="50">
        <f>IFERROR((5.670373*10^-8*(T123+273.15)^4+((Annex!$B$5+Annex!$B$6)*(T123-V123)+Annex!$B$7*(T123-INDEX(T:T,IFERROR(MATCH($B123-Annex!$B$9/60,$B:$B),2)))/(60*($B123-INDEX($B:$B,IFERROR(MATCH($B123-Annex!$B$9/60,$B:$B),2)))))/Annex!$B$8)/1000,IF(Data!$B$2="",0,"-"))</f>
        <v>2.69458915644831</v>
      </c>
      <c r="S123" s="50">
        <f>IFERROR((5.670373*10^-8*(U123+273.15)^4+((Annex!$B$5+Annex!$B$6)*(U123-V123)+Annex!$B$7*(U123-INDEX(U:U,IFERROR(MATCH($B123-Annex!$B$9/60,$B:$B),2)))/(60*($B123-INDEX($B:$B,IFERROR(MATCH($B123-Annex!$B$9/60,$B:$B),2)))))/Annex!$B$8)/1000,IF(Data!$B$2="",0,"-"))</f>
        <v>0.4279087298401143</v>
      </c>
      <c r="T123" s="20">
        <v>101.458</v>
      </c>
      <c r="U123" s="20">
        <v>76.617999999999995</v>
      </c>
      <c r="V123" s="20">
        <v>106.29900000000001</v>
      </c>
      <c r="W123" s="20">
        <v>764.77700000000004</v>
      </c>
      <c r="X123" s="20">
        <v>832.70299999999997</v>
      </c>
      <c r="Y123" s="20">
        <v>839.21</v>
      </c>
      <c r="Z123" s="20">
        <v>806.56899999999996</v>
      </c>
      <c r="AA123" s="20">
        <v>762.90700000000004</v>
      </c>
      <c r="AB123" s="20">
        <v>713.89200000000005</v>
      </c>
      <c r="AC123" s="20">
        <v>635.76800000000003</v>
      </c>
      <c r="AD123" s="20">
        <v>837.95899999999995</v>
      </c>
      <c r="AE123" s="20">
        <v>517.53099999999995</v>
      </c>
      <c r="AF123" s="20">
        <v>147.72999999999999</v>
      </c>
      <c r="AG123" s="20">
        <v>105.94199999999999</v>
      </c>
      <c r="AH123" s="20">
        <v>167.10499999999999</v>
      </c>
      <c r="AI123" s="20">
        <v>228.69300000000001</v>
      </c>
    </row>
    <row r="124" spans="1:35" x14ac:dyDescent="0.3">
      <c r="A124" s="5">
        <v>123</v>
      </c>
      <c r="B124" s="19">
        <v>11.424000001279637</v>
      </c>
      <c r="C124" s="20">
        <v>437.12320399999999</v>
      </c>
      <c r="D124" s="20">
        <v>421.99715900000001</v>
      </c>
      <c r="E124" s="20">
        <v>760.56963199999996</v>
      </c>
      <c r="F124" s="49">
        <f>IFERROR(SUM(C124:E124),IF(Data!$B$2="",0,"-"))</f>
        <v>1619.689995</v>
      </c>
      <c r="G124" s="50">
        <f>IFERROR(F124-Annex!$B$10,IF(Data!$B$2="",0,"-"))</f>
        <v>313.53199500000005</v>
      </c>
      <c r="H124" s="50">
        <f>IFERROR(-14000*(G124-INDEX(G:G,IFERROR(MATCH($B124-Annex!$B$11/60,$B:$B),2)))/(60*($B124-INDEX($B:$B,IFERROR(MATCH($B124-Annex!$B$11/60,$B:$B),2)))),IF(Data!$B$2="",0,"-"))</f>
        <v>1157.0112029947177</v>
      </c>
      <c r="I124" s="50">
        <f>IFERROR(AVERAGE(INDEX(K:K,IFERROR(MATCH($B124-Annex!$B$4/60,$B:$B),2)):K124),IF(Data!$B$2="",0,"-"))</f>
        <v>10.534507372636714</v>
      </c>
      <c r="J124" s="50">
        <f>IFERROR(AVERAGE(INDEX(L:L,IFERROR(MATCH($B124-Annex!$B$4/60,$B:$B),2)):L124),IF(Data!$B$2="",0,"-"))</f>
        <v>-0.63150876194808581</v>
      </c>
      <c r="K124" s="50">
        <f>IFERROR((5.670373*10^-8*(M124+273.15)^4+((Annex!$B$5+Annex!$B$6)*(M124-O124)+Annex!$B$7*(M124-INDEX(M:M,IFERROR(MATCH($B124-Annex!$B$9/60,$B:$B),2)))/(60*($B124-INDEX($B:$B,IFERROR(MATCH($B124-Annex!$B$9/60,$B:$B),2)))))/Annex!$B$8)/1000,IF(Data!$B$2="",0,"-"))</f>
        <v>11.222792200599823</v>
      </c>
      <c r="L124" s="50">
        <f>IFERROR((5.670373*10^-8*(N124+273.15)^4+((Annex!$B$5+Annex!$B$6)*(N124-O124)+Annex!$B$7*(N124-INDEX(N:N,IFERROR(MATCH($B124-Annex!$B$9/60,$B:$B),2)))/(60*($B124-INDEX($B:$B,IFERROR(MATCH($B124-Annex!$B$9/60,$B:$B),2)))))/Annex!$B$8)/1000,IF(Data!$B$2="",0,"-"))</f>
        <v>-0.75286363951065638</v>
      </c>
      <c r="M124" s="20">
        <v>245.24700000000001</v>
      </c>
      <c r="N124" s="20">
        <v>120.06399999999999</v>
      </c>
      <c r="O124" s="20">
        <v>187.52099999999999</v>
      </c>
      <c r="P124" s="50">
        <f>IFERROR(AVERAGE(INDEX(R:R,IFERROR(MATCH($B124-Annex!$B$4/60,$B:$B),2)):R124),IF(Data!$B$2="",0,"-"))</f>
        <v>2.4444993363682692</v>
      </c>
      <c r="Q124" s="50">
        <f>IFERROR(AVERAGE(INDEX(S:S,IFERROR(MATCH($B124-Annex!$B$4/60,$B:$B),2)):S124),IF(Data!$B$2="",0,"-"))</f>
        <v>0.3203749698529158</v>
      </c>
      <c r="R124" s="50">
        <f>IFERROR((5.670373*10^-8*(T124+273.15)^4+((Annex!$B$5+Annex!$B$6)*(T124-V124)+Annex!$B$7*(T124-INDEX(T:T,IFERROR(MATCH($B124-Annex!$B$9/60,$B:$B),2)))/(60*($B124-INDEX($B:$B,IFERROR(MATCH($B124-Annex!$B$9/60,$B:$B),2)))))/Annex!$B$8)/1000,IF(Data!$B$2="",0,"-"))</f>
        <v>2.7352139448068375</v>
      </c>
      <c r="S124" s="50">
        <f>IFERROR((5.670373*10^-8*(U124+273.15)^4+((Annex!$B$5+Annex!$B$6)*(U124-V124)+Annex!$B$7*(U124-INDEX(U:U,IFERROR(MATCH($B124-Annex!$B$9/60,$B:$B),2)))/(60*($B124-INDEX($B:$B,IFERROR(MATCH($B124-Annex!$B$9/60,$B:$B),2)))))/Annex!$B$8)/1000,IF(Data!$B$2="",0,"-"))</f>
        <v>0.42865714411416106</v>
      </c>
      <c r="T124" s="20">
        <v>103.441</v>
      </c>
      <c r="U124" s="20">
        <v>77.981999999999999</v>
      </c>
      <c r="V124" s="20">
        <v>108.032</v>
      </c>
      <c r="W124" s="20">
        <v>773.92200000000003</v>
      </c>
      <c r="X124" s="20">
        <v>828.22699999999998</v>
      </c>
      <c r="Y124" s="20">
        <v>845.54899999999998</v>
      </c>
      <c r="Z124" s="20">
        <v>811.65</v>
      </c>
      <c r="AA124" s="20">
        <v>729.37300000000005</v>
      </c>
      <c r="AB124" s="20">
        <v>653.46799999999996</v>
      </c>
      <c r="AC124" s="20">
        <v>619.77800000000002</v>
      </c>
      <c r="AD124" s="20">
        <v>841.63900000000001</v>
      </c>
      <c r="AE124" s="20">
        <v>522.74</v>
      </c>
      <c r="AF124" s="20">
        <v>150.947</v>
      </c>
      <c r="AG124" s="20">
        <v>108.479</v>
      </c>
      <c r="AH124" s="20">
        <v>51.442</v>
      </c>
      <c r="AI124" s="20">
        <v>333.32400000000001</v>
      </c>
    </row>
    <row r="125" spans="1:35" x14ac:dyDescent="0.3">
      <c r="A125" s="5">
        <v>124</v>
      </c>
      <c r="B125" s="19">
        <v>11.517833343241364</v>
      </c>
      <c r="C125" s="20">
        <v>437.03576800000002</v>
      </c>
      <c r="D125" s="20">
        <v>421.92057999999997</v>
      </c>
      <c r="E125" s="20">
        <v>760.37428699999998</v>
      </c>
      <c r="F125" s="49">
        <f>IFERROR(SUM(C125:E125),IF(Data!$B$2="",0,"-"))</f>
        <v>1619.3306349999998</v>
      </c>
      <c r="G125" s="50">
        <f>IFERROR(F125-Annex!$B$10,IF(Data!$B$2="",0,"-"))</f>
        <v>313.1726349999999</v>
      </c>
      <c r="H125" s="50">
        <f>IFERROR(-14000*(G125-INDEX(G:G,IFERROR(MATCH($B125-Annex!$B$11/60,$B:$B),2)))/(60*($B125-INDEX($B:$B,IFERROR(MATCH($B125-Annex!$B$11/60,$B:$B),2)))),IF(Data!$B$2="",0,"-"))</f>
        <v>1162.8542964659</v>
      </c>
      <c r="I125" s="50">
        <f>IFERROR(AVERAGE(INDEX(K:K,IFERROR(MATCH($B125-Annex!$B$4/60,$B:$B),2)):K125),IF(Data!$B$2="",0,"-"))</f>
        <v>10.794045139200085</v>
      </c>
      <c r="J125" s="50">
        <f>IFERROR(AVERAGE(INDEX(L:L,IFERROR(MATCH($B125-Annex!$B$4/60,$B:$B),2)):L125),IF(Data!$B$2="",0,"-"))</f>
        <v>-0.72763166963551285</v>
      </c>
      <c r="K125" s="50">
        <f>IFERROR((5.670373*10^-8*(M125+273.15)^4+((Annex!$B$5+Annex!$B$6)*(M125-O125)+Annex!$B$7*(M125-INDEX(M:M,IFERROR(MATCH($B125-Annex!$B$9/60,$B:$B),2)))/(60*($B125-INDEX($B:$B,IFERROR(MATCH($B125-Annex!$B$9/60,$B:$B),2)))))/Annex!$B$8)/1000,IF(Data!$B$2="",0,"-"))</f>
        <v>11.052080581597304</v>
      </c>
      <c r="L125" s="50">
        <f>IFERROR((5.670373*10^-8*(N125+273.15)^4+((Annex!$B$5+Annex!$B$6)*(N125-O125)+Annex!$B$7*(N125-INDEX(N:N,IFERROR(MATCH($B125-Annex!$B$9/60,$B:$B),2)))/(60*($B125-INDEX($B:$B,IFERROR(MATCH($B125-Annex!$B$9/60,$B:$B),2)))))/Annex!$B$8)/1000,IF(Data!$B$2="",0,"-"))</f>
        <v>-1.472956542716078</v>
      </c>
      <c r="M125" s="20">
        <v>249.12899999999999</v>
      </c>
      <c r="N125" s="20">
        <v>120.892</v>
      </c>
      <c r="O125" s="20">
        <v>191.94399999999999</v>
      </c>
      <c r="P125" s="50">
        <f>IFERROR(AVERAGE(INDEX(R:R,IFERROR(MATCH($B125-Annex!$B$4/60,$B:$B),2)):R125),IF(Data!$B$2="",0,"-"))</f>
        <v>2.5465122994125977</v>
      </c>
      <c r="Q125" s="50">
        <f>IFERROR(AVERAGE(INDEX(S:S,IFERROR(MATCH($B125-Annex!$B$4/60,$B:$B),2)):S125),IF(Data!$B$2="",0,"-"))</f>
        <v>0.38008289905953996</v>
      </c>
      <c r="R125" s="50">
        <f>IFERROR((5.670373*10^-8*(T125+273.15)^4+((Annex!$B$5+Annex!$B$6)*(T125-V125)+Annex!$B$7*(T125-INDEX(T:T,IFERROR(MATCH($B125-Annex!$B$9/60,$B:$B),2)))/(60*($B125-INDEX($B:$B,IFERROR(MATCH($B125-Annex!$B$9/60,$B:$B),2)))))/Annex!$B$8)/1000,IF(Data!$B$2="",0,"-"))</f>
        <v>2.9373236849285678</v>
      </c>
      <c r="S125" s="50">
        <f>IFERROR((5.670373*10^-8*(U125+273.15)^4+((Annex!$B$5+Annex!$B$6)*(U125-V125)+Annex!$B$7*(U125-INDEX(U:U,IFERROR(MATCH($B125-Annex!$B$9/60,$B:$B),2)))/(60*($B125-INDEX($B:$B,IFERROR(MATCH($B125-Annex!$B$9/60,$B:$B),2)))))/Annex!$B$8)/1000,IF(Data!$B$2="",0,"-"))</f>
        <v>0.60310967362431489</v>
      </c>
      <c r="T125" s="20">
        <v>105.54900000000001</v>
      </c>
      <c r="U125" s="20">
        <v>79.468999999999994</v>
      </c>
      <c r="V125" s="20">
        <v>107.943</v>
      </c>
      <c r="W125" s="20">
        <v>775.20799999999997</v>
      </c>
      <c r="X125" s="20">
        <v>839.69899999999996</v>
      </c>
      <c r="Y125" s="20">
        <v>850.73099999999999</v>
      </c>
      <c r="Z125" s="20">
        <v>805.97500000000002</v>
      </c>
      <c r="AA125" s="20">
        <v>723.78300000000002</v>
      </c>
      <c r="AB125" s="20">
        <v>669.33199999999999</v>
      </c>
      <c r="AC125" s="20">
        <v>630.30700000000002</v>
      </c>
      <c r="AD125" s="20">
        <v>840.95</v>
      </c>
      <c r="AE125" s="20">
        <v>529.76400000000001</v>
      </c>
      <c r="AF125" s="20">
        <v>154.12100000000001</v>
      </c>
      <c r="AG125" s="20">
        <v>109.729</v>
      </c>
      <c r="AH125" s="20">
        <v>141.56299999999999</v>
      </c>
      <c r="AI125" s="20">
        <v>204.6</v>
      </c>
    </row>
    <row r="126" spans="1:35" x14ac:dyDescent="0.3">
      <c r="A126" s="5">
        <v>125</v>
      </c>
      <c r="B126" s="19">
        <v>11.611666674725711</v>
      </c>
      <c r="C126" s="20">
        <v>436.86846700000001</v>
      </c>
      <c r="D126" s="20">
        <v>421.88355300000001</v>
      </c>
      <c r="E126" s="20">
        <v>760.19999900000005</v>
      </c>
      <c r="F126" s="49">
        <f>IFERROR(SUM(C126:E126),IF(Data!$B$2="",0,"-"))</f>
        <v>1618.9520190000001</v>
      </c>
      <c r="G126" s="50">
        <f>IFERROR(F126-Annex!$B$10,IF(Data!$B$2="",0,"-"))</f>
        <v>312.79401900000016</v>
      </c>
      <c r="H126" s="50">
        <f>IFERROR(-14000*(G126-INDEX(G:G,IFERROR(MATCH($B126-Annex!$B$11/60,$B:$B),2)))/(60*($B126-INDEX($B:$B,IFERROR(MATCH($B126-Annex!$B$11/60,$B:$B),2)))),IF(Data!$B$2="",0,"-"))</f>
        <v>1192.1867089846228</v>
      </c>
      <c r="I126" s="50">
        <f>IFERROR(AVERAGE(INDEX(K:K,IFERROR(MATCH($B126-Annex!$B$4/60,$B:$B),2)):K126),IF(Data!$B$2="",0,"-"))</f>
        <v>11.048209246213203</v>
      </c>
      <c r="J126" s="50">
        <f>IFERROR(AVERAGE(INDEX(L:L,IFERROR(MATCH($B126-Annex!$B$4/60,$B:$B),2)):L126),IF(Data!$B$2="",0,"-"))</f>
        <v>-0.8706336276505835</v>
      </c>
      <c r="K126" s="50">
        <f>IFERROR((5.670373*10^-8*(M126+273.15)^4+((Annex!$B$5+Annex!$B$6)*(M126-O126)+Annex!$B$7*(M126-INDEX(M:M,IFERROR(MATCH($B126-Annex!$B$9/60,$B:$B),2)))/(60*($B126-INDEX($B:$B,IFERROR(MATCH($B126-Annex!$B$9/60,$B:$B),2)))))/Annex!$B$8)/1000,IF(Data!$B$2="",0,"-"))</f>
        <v>11.44017246850856</v>
      </c>
      <c r="L126" s="50">
        <f>IFERROR((5.670373*10^-8*(N126+273.15)^4+((Annex!$B$5+Annex!$B$6)*(N126-O126)+Annex!$B$7*(N126-INDEX(N:N,IFERROR(MATCH($B126-Annex!$B$9/60,$B:$B),2)))/(60*($B126-INDEX($B:$B,IFERROR(MATCH($B126-Annex!$B$9/60,$B:$B),2)))))/Annex!$B$8)/1000,IF(Data!$B$2="",0,"-"))</f>
        <v>-1.5706984117129248</v>
      </c>
      <c r="M126" s="20">
        <v>253.173</v>
      </c>
      <c r="N126" s="20">
        <v>122.241</v>
      </c>
      <c r="O126" s="20">
        <v>192.84700000000001</v>
      </c>
      <c r="P126" s="50">
        <f>IFERROR(AVERAGE(INDEX(R:R,IFERROR(MATCH($B126-Annex!$B$4/60,$B:$B),2)):R126),IF(Data!$B$2="",0,"-"))</f>
        <v>2.6641799963153159</v>
      </c>
      <c r="Q126" s="50">
        <f>IFERROR(AVERAGE(INDEX(S:S,IFERROR(MATCH($B126-Annex!$B$4/60,$B:$B),2)):S126),IF(Data!$B$2="",0,"-"))</f>
        <v>0.44667711524230896</v>
      </c>
      <c r="R126" s="50">
        <f>IFERROR((5.670373*10^-8*(T126+273.15)^4+((Annex!$B$5+Annex!$B$6)*(T126-V126)+Annex!$B$7*(T126-INDEX(T:T,IFERROR(MATCH($B126-Annex!$B$9/60,$B:$B),2)))/(60*($B126-INDEX($B:$B,IFERROR(MATCH($B126-Annex!$B$9/60,$B:$B),2)))))/Annex!$B$8)/1000,IF(Data!$B$2="",0,"-"))</f>
        <v>3.0711707400666866</v>
      </c>
      <c r="S126" s="50">
        <f>IFERROR((5.670373*10^-8*(U126+273.15)^4+((Annex!$B$5+Annex!$B$6)*(U126-V126)+Annex!$B$7*(U126-INDEX(U:U,IFERROR(MATCH($B126-Annex!$B$9/60,$B:$B),2)))/(60*($B126-INDEX($B:$B,IFERROR(MATCH($B126-Annex!$B$9/60,$B:$B),2)))))/Annex!$B$8)/1000,IF(Data!$B$2="",0,"-"))</f>
        <v>0.66162722165097598</v>
      </c>
      <c r="T126" s="20">
        <v>107.639</v>
      </c>
      <c r="U126" s="20">
        <v>80.885999999999996</v>
      </c>
      <c r="V126" s="20">
        <v>109.032</v>
      </c>
      <c r="W126" s="20">
        <v>775.779</v>
      </c>
      <c r="X126" s="20">
        <v>838.99199999999996</v>
      </c>
      <c r="Y126" s="20">
        <v>859.27300000000002</v>
      </c>
      <c r="Z126" s="20">
        <v>823.077</v>
      </c>
      <c r="AA126" s="20">
        <v>746.27099999999996</v>
      </c>
      <c r="AB126" s="20">
        <v>683.08100000000002</v>
      </c>
      <c r="AC126" s="20">
        <v>602.95000000000005</v>
      </c>
      <c r="AD126" s="20">
        <v>846.25800000000004</v>
      </c>
      <c r="AE126" s="20">
        <v>537.99599999999998</v>
      </c>
      <c r="AF126" s="20">
        <v>156.928</v>
      </c>
      <c r="AG126" s="20">
        <v>111.393</v>
      </c>
      <c r="AH126" s="20">
        <v>231.191</v>
      </c>
      <c r="AI126" s="20">
        <v>107.693</v>
      </c>
    </row>
    <row r="127" spans="1:35" x14ac:dyDescent="0.3">
      <c r="A127" s="5">
        <v>126</v>
      </c>
      <c r="B127" s="19">
        <v>11.705666669877246</v>
      </c>
      <c r="C127" s="20">
        <v>436.76001600000001</v>
      </c>
      <c r="D127" s="20">
        <v>421.95508000000001</v>
      </c>
      <c r="E127" s="20">
        <v>760.00466500000005</v>
      </c>
      <c r="F127" s="49">
        <f>IFERROR(SUM(C127:E127),IF(Data!$B$2="",0,"-"))</f>
        <v>1618.7197610000001</v>
      </c>
      <c r="G127" s="50">
        <f>IFERROR(F127-Annex!$B$10,IF(Data!$B$2="",0,"-"))</f>
        <v>312.56176100000016</v>
      </c>
      <c r="H127" s="50">
        <f>IFERROR(-14000*(G127-INDEX(G:G,IFERROR(MATCH($B127-Annex!$B$11/60,$B:$B),2)))/(60*($B127-INDEX($B:$B,IFERROR(MATCH($B127-Annex!$B$11/60,$B:$B),2)))),IF(Data!$B$2="",0,"-"))</f>
        <v>1102.104409085621</v>
      </c>
      <c r="I127" s="50">
        <f>IFERROR(AVERAGE(INDEX(K:K,IFERROR(MATCH($B127-Annex!$B$4/60,$B:$B),2)):K127),IF(Data!$B$2="",0,"-"))</f>
        <v>11.33628481469373</v>
      </c>
      <c r="J127" s="50">
        <f>IFERROR(AVERAGE(INDEX(L:L,IFERROR(MATCH($B127-Annex!$B$4/60,$B:$B),2)):L127),IF(Data!$B$2="",0,"-"))</f>
        <v>-0.98541804876319439</v>
      </c>
      <c r="K127" s="50">
        <f>IFERROR((5.670373*10^-8*(M127+273.15)^4+((Annex!$B$5+Annex!$B$6)*(M127-O127)+Annex!$B$7*(M127-INDEX(M:M,IFERROR(MATCH($B127-Annex!$B$9/60,$B:$B),2)))/(60*($B127-INDEX($B:$B,IFERROR(MATCH($B127-Annex!$B$9/60,$B:$B),2)))))/Annex!$B$8)/1000,IF(Data!$B$2="",0,"-"))</f>
        <v>12.130959416682959</v>
      </c>
      <c r="L127" s="50">
        <f>IFERROR((5.670373*10^-8*(N127+273.15)^4+((Annex!$B$5+Annex!$B$6)*(N127-O127)+Annex!$B$7*(N127-INDEX(N:N,IFERROR(MATCH($B127-Annex!$B$9/60,$B:$B),2)))/(60*($B127-INDEX($B:$B,IFERROR(MATCH($B127-Annex!$B$9/60,$B:$B),2)))))/Annex!$B$8)/1000,IF(Data!$B$2="",0,"-"))</f>
        <v>-1.2262370514134271</v>
      </c>
      <c r="M127" s="20">
        <v>257.96699999999998</v>
      </c>
      <c r="N127" s="20">
        <v>123.905</v>
      </c>
      <c r="O127" s="20">
        <v>195.71199999999999</v>
      </c>
      <c r="P127" s="50">
        <f>IFERROR(AVERAGE(INDEX(R:R,IFERROR(MATCH($B127-Annex!$B$4/60,$B:$B),2)):R127),IF(Data!$B$2="",0,"-"))</f>
        <v>2.7867772663418813</v>
      </c>
      <c r="Q127" s="50">
        <f>IFERROR(AVERAGE(INDEX(S:S,IFERROR(MATCH($B127-Annex!$B$4/60,$B:$B),2)):S127),IF(Data!$B$2="",0,"-"))</f>
        <v>0.50894771709799469</v>
      </c>
      <c r="R127" s="50">
        <f>IFERROR((5.670373*10^-8*(T127+273.15)^4+((Annex!$B$5+Annex!$B$6)*(T127-V127)+Annex!$B$7*(T127-INDEX(T:T,IFERROR(MATCH($B127-Annex!$B$9/60,$B:$B),2)))/(60*($B127-INDEX($B:$B,IFERROR(MATCH($B127-Annex!$B$9/60,$B:$B),2)))))/Annex!$B$8)/1000,IF(Data!$B$2="",0,"-"))</f>
        <v>3.1152144638657404</v>
      </c>
      <c r="S127" s="50">
        <f>IFERROR((5.670373*10^-8*(U127+273.15)^4+((Annex!$B$5+Annex!$B$6)*(U127-V127)+Annex!$B$7*(U127-INDEX(U:U,IFERROR(MATCH($B127-Annex!$B$9/60,$B:$B),2)))/(60*($B127-INDEX($B:$B,IFERROR(MATCH($B127-Annex!$B$9/60,$B:$B),2)))))/Annex!$B$8)/1000,IF(Data!$B$2="",0,"-"))</f>
        <v>0.66089809290036616</v>
      </c>
      <c r="T127" s="20">
        <v>109.70099999999999</v>
      </c>
      <c r="U127" s="20">
        <v>82.328999999999994</v>
      </c>
      <c r="V127" s="20">
        <v>110.36199999999999</v>
      </c>
      <c r="W127" s="20">
        <v>777.23400000000004</v>
      </c>
      <c r="X127" s="20">
        <v>826.55399999999997</v>
      </c>
      <c r="Y127" s="20">
        <v>813.96400000000006</v>
      </c>
      <c r="Z127" s="20">
        <v>773.01900000000001</v>
      </c>
      <c r="AA127" s="20">
        <v>730.21299999999997</v>
      </c>
      <c r="AB127" s="20">
        <v>668.01</v>
      </c>
      <c r="AC127" s="20">
        <v>626.83600000000001</v>
      </c>
      <c r="AD127" s="20">
        <v>852.83</v>
      </c>
      <c r="AE127" s="20">
        <v>549.58600000000001</v>
      </c>
      <c r="AF127" s="20">
        <v>160.16399999999999</v>
      </c>
      <c r="AG127" s="20">
        <v>113.11</v>
      </c>
      <c r="AH127" s="20">
        <v>185.79499999999999</v>
      </c>
      <c r="AI127" s="20">
        <v>121.925</v>
      </c>
    </row>
    <row r="128" spans="1:35" x14ac:dyDescent="0.3">
      <c r="A128" s="5">
        <v>127</v>
      </c>
      <c r="B128" s="19">
        <v>11.79966667550616</v>
      </c>
      <c r="C128" s="20">
        <v>437.49564299999997</v>
      </c>
      <c r="D128" s="20">
        <v>421.854105</v>
      </c>
      <c r="E128" s="20">
        <v>759.47085400000003</v>
      </c>
      <c r="F128" s="49">
        <f>IFERROR(SUM(C128:E128),IF(Data!$B$2="",0,"-"))</f>
        <v>1618.820602</v>
      </c>
      <c r="G128" s="50">
        <f>IFERROR(F128-Annex!$B$10,IF(Data!$B$2="",0,"-"))</f>
        <v>312.66260200000011</v>
      </c>
      <c r="H128" s="50">
        <f>IFERROR(-14000*(G128-INDEX(G:G,IFERROR(MATCH($B128-Annex!$B$11/60,$B:$B),2)))/(60*($B128-INDEX($B:$B,IFERROR(MATCH($B128-Annex!$B$11/60,$B:$B),2)))),IF(Data!$B$2="",0,"-"))</f>
        <v>955.44664904696333</v>
      </c>
      <c r="I128" s="50">
        <f>IFERROR(AVERAGE(INDEX(K:K,IFERROR(MATCH($B128-Annex!$B$4/60,$B:$B),2)):K128),IF(Data!$B$2="",0,"-"))</f>
        <v>11.577485367521822</v>
      </c>
      <c r="J128" s="50">
        <f>IFERROR(AVERAGE(INDEX(L:L,IFERROR(MATCH($B128-Annex!$B$4/60,$B:$B),2)):L128),IF(Data!$B$2="",0,"-"))</f>
        <v>-1.032370646524768</v>
      </c>
      <c r="K128" s="50">
        <f>IFERROR((5.670373*10^-8*(M128+273.15)^4+((Annex!$B$5+Annex!$B$6)*(M128-O128)+Annex!$B$7*(M128-INDEX(M:M,IFERROR(MATCH($B128-Annex!$B$9/60,$B:$B),2)))/(60*($B128-INDEX($B:$B,IFERROR(MATCH($B128-Annex!$B$9/60,$B:$B),2)))))/Annex!$B$8)/1000,IF(Data!$B$2="",0,"-"))</f>
        <v>12.425370181072743</v>
      </c>
      <c r="L128" s="50">
        <f>IFERROR((5.670373*10^-8*(N128+273.15)^4+((Annex!$B$5+Annex!$B$6)*(N128-O128)+Annex!$B$7*(N128-INDEX(N:N,IFERROR(MATCH($B128-Annex!$B$9/60,$B:$B),2)))/(60*($B128-INDEX($B:$B,IFERROR(MATCH($B128-Annex!$B$9/60,$B:$B),2)))))/Annex!$B$8)/1000,IF(Data!$B$2="",0,"-"))</f>
        <v>-0.83660339091378233</v>
      </c>
      <c r="M128" s="20">
        <v>262.13400000000001</v>
      </c>
      <c r="N128" s="20">
        <v>126.06100000000001</v>
      </c>
      <c r="O128" s="20">
        <v>198.14500000000001</v>
      </c>
      <c r="P128" s="50">
        <f>IFERROR(AVERAGE(INDEX(R:R,IFERROR(MATCH($B128-Annex!$B$4/60,$B:$B),2)):R128),IF(Data!$B$2="",0,"-"))</f>
        <v>2.8940953137206136</v>
      </c>
      <c r="Q128" s="50">
        <f>IFERROR(AVERAGE(INDEX(S:S,IFERROR(MATCH($B128-Annex!$B$4/60,$B:$B),2)):S128),IF(Data!$B$2="",0,"-"))</f>
        <v>0.54988482404272809</v>
      </c>
      <c r="R128" s="50">
        <f>IFERROR((5.670373*10^-8*(T128+273.15)^4+((Annex!$B$5+Annex!$B$6)*(T128-V128)+Annex!$B$7*(T128-INDEX(T:T,IFERROR(MATCH($B128-Annex!$B$9/60,$B:$B),2)))/(60*($B128-INDEX($B:$B,IFERROR(MATCH($B128-Annex!$B$9/60,$B:$B),2)))))/Annex!$B$8)/1000,IF(Data!$B$2="",0,"-"))</f>
        <v>3.1414010425774079</v>
      </c>
      <c r="S128" s="50">
        <f>IFERROR((5.670373*10^-8*(U128+273.15)^4+((Annex!$B$5+Annex!$B$6)*(U128-V128)+Annex!$B$7*(U128-INDEX(U:U,IFERROR(MATCH($B128-Annex!$B$9/60,$B:$B),2)))/(60*($B128-INDEX($B:$B,IFERROR(MATCH($B128-Annex!$B$9/60,$B:$B),2)))))/Annex!$B$8)/1000,IF(Data!$B$2="",0,"-"))</f>
        <v>0.63551362117113197</v>
      </c>
      <c r="T128" s="20">
        <v>111.724</v>
      </c>
      <c r="U128" s="20">
        <v>83.674999999999997</v>
      </c>
      <c r="V128" s="20">
        <v>111.79600000000001</v>
      </c>
      <c r="W128" s="20">
        <v>799.45299999999997</v>
      </c>
      <c r="X128" s="20">
        <v>838.81899999999996</v>
      </c>
      <c r="Y128" s="20">
        <v>835.17600000000004</v>
      </c>
      <c r="Z128" s="20">
        <v>805.74800000000005</v>
      </c>
      <c r="AA128" s="20">
        <v>743.06399999999996</v>
      </c>
      <c r="AB128" s="20">
        <v>690.19299999999998</v>
      </c>
      <c r="AC128" s="20">
        <v>648.92499999999995</v>
      </c>
      <c r="AD128" s="20">
        <v>853.64800000000002</v>
      </c>
      <c r="AE128" s="20">
        <v>563.39800000000002</v>
      </c>
      <c r="AF128" s="20">
        <v>163.08199999999999</v>
      </c>
      <c r="AG128" s="20">
        <v>115.215</v>
      </c>
      <c r="AH128" s="20">
        <v>229.959</v>
      </c>
      <c r="AI128" s="20">
        <v>54.941000000000003</v>
      </c>
    </row>
    <row r="129" spans="1:35" x14ac:dyDescent="0.3">
      <c r="A129" s="5">
        <v>128</v>
      </c>
      <c r="B129" s="19">
        <v>11.883000007364899</v>
      </c>
      <c r="C129" s="20">
        <v>436.91975600000001</v>
      </c>
      <c r="D129" s="20">
        <v>422.16714400000001</v>
      </c>
      <c r="E129" s="20">
        <v>759.28056500000002</v>
      </c>
      <c r="F129" s="49">
        <f>IFERROR(SUM(C129:E129),IF(Data!$B$2="",0,"-"))</f>
        <v>1618.367465</v>
      </c>
      <c r="G129" s="50">
        <f>IFERROR(F129-Annex!$B$10,IF(Data!$B$2="",0,"-"))</f>
        <v>312.20946500000014</v>
      </c>
      <c r="H129" s="50">
        <f>IFERROR(-14000*(G129-INDEX(G:G,IFERROR(MATCH($B129-Annex!$B$11/60,$B:$B),2)))/(60*($B129-INDEX($B:$B,IFERROR(MATCH($B129-Annex!$B$11/60,$B:$B),2)))),IF(Data!$B$2="",0,"-"))</f>
        <v>978.56798591084214</v>
      </c>
      <c r="I129" s="50">
        <f>IFERROR(AVERAGE(INDEX(K:K,IFERROR(MATCH($B129-Annex!$B$4/60,$B:$B),2)):K129),IF(Data!$B$2="",0,"-"))</f>
        <v>11.716148917182922</v>
      </c>
      <c r="J129" s="50">
        <f>IFERROR(AVERAGE(INDEX(L:L,IFERROR(MATCH($B129-Annex!$B$4/60,$B:$B),2)):L129),IF(Data!$B$2="",0,"-"))</f>
        <v>-1.0084397076888101</v>
      </c>
      <c r="K129" s="50">
        <f>IFERROR((5.670373*10^-8*(M129+273.15)^4+((Annex!$B$5+Annex!$B$6)*(M129-O129)+Annex!$B$7*(M129-INDEX(M:M,IFERROR(MATCH($B129-Annex!$B$9/60,$B:$B),2)))/(60*($B129-INDEX($B:$B,IFERROR(MATCH($B129-Annex!$B$9/60,$B:$B),2)))))/Annex!$B$8)/1000,IF(Data!$B$2="",0,"-"))</f>
        <v>12.280126348360985</v>
      </c>
      <c r="L129" s="50">
        <f>IFERROR((5.670373*10^-8*(N129+273.15)^4+((Annex!$B$5+Annex!$B$6)*(N129-O129)+Annex!$B$7*(N129-INDEX(N:N,IFERROR(MATCH($B129-Annex!$B$9/60,$B:$B),2)))/(60*($B129-INDEX($B:$B,IFERROR(MATCH($B129-Annex!$B$9/60,$B:$B),2)))))/Annex!$B$8)/1000,IF(Data!$B$2="",0,"-"))</f>
        <v>-0.52588587630097072</v>
      </c>
      <c r="M129" s="20">
        <v>265.77800000000002</v>
      </c>
      <c r="N129" s="20">
        <v>128.16399999999999</v>
      </c>
      <c r="O129" s="20">
        <v>201.02</v>
      </c>
      <c r="P129" s="50">
        <f>IFERROR(AVERAGE(INDEX(R:R,IFERROR(MATCH($B129-Annex!$B$4/60,$B:$B),2)):R129),IF(Data!$B$2="",0,"-"))</f>
        <v>2.9833312707777178</v>
      </c>
      <c r="Q129" s="50">
        <f>IFERROR(AVERAGE(INDEX(S:S,IFERROR(MATCH($B129-Annex!$B$4/60,$B:$B),2)):S129),IF(Data!$B$2="",0,"-"))</f>
        <v>0.58430363688202847</v>
      </c>
      <c r="R129" s="50">
        <f>IFERROR((5.670373*10^-8*(T129+273.15)^4+((Annex!$B$5+Annex!$B$6)*(T129-V129)+Annex!$B$7*(T129-INDEX(T:T,IFERROR(MATCH($B129-Annex!$B$9/60,$B:$B),2)))/(60*($B129-INDEX($B:$B,IFERROR(MATCH($B129-Annex!$B$9/60,$B:$B),2)))))/Annex!$B$8)/1000,IF(Data!$B$2="",0,"-"))</f>
        <v>3.1884058627504763</v>
      </c>
      <c r="S129" s="50">
        <f>IFERROR((5.670373*10^-8*(U129+273.15)^4+((Annex!$B$5+Annex!$B$6)*(U129-V129)+Annex!$B$7*(U129-INDEX(U:U,IFERROR(MATCH($B129-Annex!$B$9/60,$B:$B),2)))/(60*($B129-INDEX($B:$B,IFERROR(MATCH($B129-Annex!$B$9/60,$B:$B),2)))))/Annex!$B$8)/1000,IF(Data!$B$2="",0,"-"))</f>
        <v>0.67241097487313528</v>
      </c>
      <c r="T129" s="20">
        <v>113.542</v>
      </c>
      <c r="U129" s="20">
        <v>85.003</v>
      </c>
      <c r="V129" s="20">
        <v>113.092</v>
      </c>
      <c r="W129" s="20">
        <v>802.57799999999997</v>
      </c>
      <c r="X129" s="20">
        <v>858.75199999999995</v>
      </c>
      <c r="Y129" s="20">
        <v>835.17600000000004</v>
      </c>
      <c r="Z129" s="20">
        <v>790.23800000000006</v>
      </c>
      <c r="AA129" s="20">
        <v>726.21100000000001</v>
      </c>
      <c r="AB129" s="20">
        <v>677.79300000000001</v>
      </c>
      <c r="AC129" s="20">
        <v>621.92200000000003</v>
      </c>
      <c r="AD129" s="20">
        <v>856.80100000000004</v>
      </c>
      <c r="AE129" s="20">
        <v>575.346</v>
      </c>
      <c r="AF129" s="20">
        <v>166.02699999999999</v>
      </c>
      <c r="AG129" s="20">
        <v>116.636</v>
      </c>
      <c r="AH129" s="20">
        <v>249.39099999999999</v>
      </c>
      <c r="AI129" s="20">
        <v>87.966999999999999</v>
      </c>
    </row>
    <row r="130" spans="1:35" x14ac:dyDescent="0.3">
      <c r="A130" s="5">
        <v>129</v>
      </c>
      <c r="B130" s="19">
        <v>11.977000002516434</v>
      </c>
      <c r="C130" s="20">
        <v>436.62382400000001</v>
      </c>
      <c r="D130" s="20">
        <v>422.05942599999997</v>
      </c>
      <c r="E130" s="20">
        <v>759.23509999999999</v>
      </c>
      <c r="F130" s="49">
        <f>IFERROR(SUM(C130:E130),IF(Data!$B$2="",0,"-"))</f>
        <v>1617.9183499999999</v>
      </c>
      <c r="G130" s="50">
        <f>IFERROR(F130-Annex!$B$10,IF(Data!$B$2="",0,"-"))</f>
        <v>311.76035000000002</v>
      </c>
      <c r="H130" s="50">
        <f>IFERROR(-14000*(G130-INDEX(G:G,IFERROR(MATCH($B130-Annex!$B$11/60,$B:$B),2)))/(60*($B130-INDEX($B:$B,IFERROR(MATCH($B130-Annex!$B$11/60,$B:$B),2)))),IF(Data!$B$2="",0,"-"))</f>
        <v>963.32345668127368</v>
      </c>
      <c r="I130" s="50">
        <f>IFERROR(AVERAGE(INDEX(K:K,IFERROR(MATCH($B130-Annex!$B$4/60,$B:$B),2)):K130),IF(Data!$B$2="",0,"-"))</f>
        <v>11.891700037678641</v>
      </c>
      <c r="J130" s="50">
        <f>IFERROR(AVERAGE(INDEX(L:L,IFERROR(MATCH($B130-Annex!$B$4/60,$B:$B),2)):L130),IF(Data!$B$2="",0,"-"))</f>
        <v>-1.0179768293255826</v>
      </c>
      <c r="K130" s="50">
        <f>IFERROR((5.670373*10^-8*(M130+273.15)^4+((Annex!$B$5+Annex!$B$6)*(M130-O130)+Annex!$B$7*(M130-INDEX(M:M,IFERROR(MATCH($B130-Annex!$B$9/60,$B:$B),2)))/(60*($B130-INDEX($B:$B,IFERROR(MATCH($B130-Annex!$B$9/60,$B:$B),2)))))/Annex!$B$8)/1000,IF(Data!$B$2="",0,"-"))</f>
        <v>12.690399066928112</v>
      </c>
      <c r="L130" s="50">
        <f>IFERROR((5.670373*10^-8*(N130+273.15)^4+((Annex!$B$5+Annex!$B$6)*(N130-O130)+Annex!$B$7*(N130-INDEX(N:N,IFERROR(MATCH($B130-Annex!$B$9/60,$B:$B),2)))/(60*($B130-INDEX($B:$B,IFERROR(MATCH($B130-Annex!$B$9/60,$B:$B),2)))))/Annex!$B$8)/1000,IF(Data!$B$2="",0,"-"))</f>
        <v>-0.74059289271123729</v>
      </c>
      <c r="M130" s="20">
        <v>270.20800000000003</v>
      </c>
      <c r="N130" s="20">
        <v>129.89500000000001</v>
      </c>
      <c r="O130" s="20">
        <v>203.29400000000001</v>
      </c>
      <c r="P130" s="50">
        <f>IFERROR(AVERAGE(INDEX(R:R,IFERROR(MATCH($B130-Annex!$B$4/60,$B:$B),2)):R130),IF(Data!$B$2="",0,"-"))</f>
        <v>3.0620372999163599</v>
      </c>
      <c r="Q130" s="50">
        <f>IFERROR(AVERAGE(INDEX(S:S,IFERROR(MATCH($B130-Annex!$B$4/60,$B:$B),2)):S130),IF(Data!$B$2="",0,"-"))</f>
        <v>0.62238093891145885</v>
      </c>
      <c r="R130" s="50">
        <f>IFERROR((5.670373*10^-8*(T130+273.15)^4+((Annex!$B$5+Annex!$B$6)*(T130-V130)+Annex!$B$7*(T130-INDEX(T:T,IFERROR(MATCH($B130-Annex!$B$9/60,$B:$B),2)))/(60*($B130-INDEX($B:$B,IFERROR(MATCH($B130-Annex!$B$9/60,$B:$B),2)))))/Annex!$B$8)/1000,IF(Data!$B$2="",0,"-"))</f>
        <v>3.2455313604188021</v>
      </c>
      <c r="S130" s="50">
        <f>IFERROR((5.670373*10^-8*(U130+273.15)^4+((Annex!$B$5+Annex!$B$6)*(U130-V130)+Annex!$B$7*(U130-INDEX(U:U,IFERROR(MATCH($B130-Annex!$B$9/60,$B:$B),2)))/(60*($B130-INDEX($B:$B,IFERROR(MATCH($B130-Annex!$B$9/60,$B:$B),2)))))/Annex!$B$8)/1000,IF(Data!$B$2="",0,"-"))</f>
        <v>0.69444984404612708</v>
      </c>
      <c r="T130" s="20">
        <v>115.58499999999999</v>
      </c>
      <c r="U130" s="20">
        <v>86.397000000000006</v>
      </c>
      <c r="V130" s="20">
        <v>114.77500000000001</v>
      </c>
      <c r="W130" s="20">
        <v>814.96500000000003</v>
      </c>
      <c r="X130" s="20">
        <v>883.28</v>
      </c>
      <c r="Y130" s="20">
        <v>868.85299999999995</v>
      </c>
      <c r="Z130" s="20">
        <v>831.86900000000003</v>
      </c>
      <c r="AA130" s="20">
        <v>764.54499999999996</v>
      </c>
      <c r="AB130" s="20">
        <v>701.27599999999995</v>
      </c>
      <c r="AC130" s="20">
        <v>644.78700000000003</v>
      </c>
      <c r="AD130" s="20">
        <v>861.09699999999998</v>
      </c>
      <c r="AE130" s="20">
        <v>583.47</v>
      </c>
      <c r="AF130" s="20">
        <v>169.59</v>
      </c>
      <c r="AG130" s="20">
        <v>118.84099999999999</v>
      </c>
      <c r="AH130" s="20">
        <v>248.059</v>
      </c>
      <c r="AI130" s="20">
        <v>131.59899999999999</v>
      </c>
    </row>
    <row r="131" spans="1:35" x14ac:dyDescent="0.3">
      <c r="A131" s="5">
        <v>130</v>
      </c>
      <c r="B131" s="19">
        <v>12.071333335479721</v>
      </c>
      <c r="C131" s="20">
        <v>436.57926200000003</v>
      </c>
      <c r="D131" s="20">
        <v>422.05774500000001</v>
      </c>
      <c r="E131" s="20">
        <v>758.86547700000006</v>
      </c>
      <c r="F131" s="49">
        <f>IFERROR(SUM(C131:E131),IF(Data!$B$2="",0,"-"))</f>
        <v>1617.5024840000001</v>
      </c>
      <c r="G131" s="50">
        <f>IFERROR(F131-Annex!$B$10,IF(Data!$B$2="",0,"-"))</f>
        <v>311.34448400000019</v>
      </c>
      <c r="H131" s="50">
        <f>IFERROR(-14000*(G131-INDEX(G:G,IFERROR(MATCH($B131-Annex!$B$11/60,$B:$B),2)))/(60*($B131-INDEX($B:$B,IFERROR(MATCH($B131-Annex!$B$11/60,$B:$B),2)))),IF(Data!$B$2="",0,"-"))</f>
        <v>947.33000554316595</v>
      </c>
      <c r="I131" s="50">
        <f>IFERROR(AVERAGE(INDEX(K:K,IFERROR(MATCH($B131-Annex!$B$4/60,$B:$B),2)):K131),IF(Data!$B$2="",0,"-"))</f>
        <v>12.140788089844193</v>
      </c>
      <c r="J131" s="50">
        <f>IFERROR(AVERAGE(INDEX(L:L,IFERROR(MATCH($B131-Annex!$B$4/60,$B:$B),2)):L131),IF(Data!$B$2="",0,"-"))</f>
        <v>-1.0377536575961808</v>
      </c>
      <c r="K131" s="50">
        <f>IFERROR((5.670373*10^-8*(M131+273.15)^4+((Annex!$B$5+Annex!$B$6)*(M131-O131)+Annex!$B$7*(M131-INDEX(M:M,IFERROR(MATCH($B131-Annex!$B$9/60,$B:$B),2)))/(60*($B131-INDEX($B:$B,IFERROR(MATCH($B131-Annex!$B$9/60,$B:$B),2)))))/Annex!$B$8)/1000,IF(Data!$B$2="",0,"-"))</f>
        <v>12.966408565758687</v>
      </c>
      <c r="L131" s="50">
        <f>IFERROR((5.670373*10^-8*(N131+273.15)^4+((Annex!$B$5+Annex!$B$6)*(N131-O131)+Annex!$B$7*(N131-INDEX(N:N,IFERROR(MATCH($B131-Annex!$B$9/60,$B:$B),2)))/(60*($B131-INDEX($B:$B,IFERROR(MATCH($B131-Annex!$B$9/60,$B:$B),2)))))/Annex!$B$8)/1000,IF(Data!$B$2="",0,"-"))</f>
        <v>-0.89130143740484391</v>
      </c>
      <c r="M131" s="20">
        <v>274.51400000000001</v>
      </c>
      <c r="N131" s="20">
        <v>132.01599999999999</v>
      </c>
      <c r="O131" s="20">
        <v>206.84299999999999</v>
      </c>
      <c r="P131" s="50">
        <f>IFERROR(AVERAGE(INDEX(R:R,IFERROR(MATCH($B131-Annex!$B$4/60,$B:$B),2)):R131),IF(Data!$B$2="",0,"-"))</f>
        <v>3.1552947950764567</v>
      </c>
      <c r="Q131" s="50">
        <f>IFERROR(AVERAGE(INDEX(S:S,IFERROR(MATCH($B131-Annex!$B$4/60,$B:$B),2)):S131),IF(Data!$B$2="",0,"-"))</f>
        <v>0.66494035487105074</v>
      </c>
      <c r="R131" s="50">
        <f>IFERROR((5.670373*10^-8*(T131+273.15)^4+((Annex!$B$5+Annex!$B$6)*(T131-V131)+Annex!$B$7*(T131-INDEX(T:T,IFERROR(MATCH($B131-Annex!$B$9/60,$B:$B),2)))/(60*($B131-INDEX($B:$B,IFERROR(MATCH($B131-Annex!$B$9/60,$B:$B),2)))))/Annex!$B$8)/1000,IF(Data!$B$2="",0,"-"))</f>
        <v>3.388016410927511</v>
      </c>
      <c r="S131" s="50">
        <f>IFERROR((5.670373*10^-8*(U131+273.15)^4+((Annex!$B$5+Annex!$B$6)*(U131-V131)+Annex!$B$7*(U131-INDEX(U:U,IFERROR(MATCH($B131-Annex!$B$9/60,$B:$B),2)))/(60*($B131-INDEX($B:$B,IFERROR(MATCH($B131-Annex!$B$9/60,$B:$B),2)))))/Annex!$B$8)/1000,IF(Data!$B$2="",0,"-"))</f>
        <v>0.72657305583130438</v>
      </c>
      <c r="T131" s="20">
        <v>117.798</v>
      </c>
      <c r="U131" s="20">
        <v>87.924000000000007</v>
      </c>
      <c r="V131" s="20">
        <v>116.268</v>
      </c>
      <c r="W131" s="20">
        <v>818.19799999999998</v>
      </c>
      <c r="X131" s="20">
        <v>869.65899999999999</v>
      </c>
      <c r="Y131" s="20">
        <v>864.14300000000003</v>
      </c>
      <c r="Z131" s="20">
        <v>810.91099999999994</v>
      </c>
      <c r="AA131" s="20">
        <v>757.15499999999997</v>
      </c>
      <c r="AB131" s="20">
        <v>695.54600000000005</v>
      </c>
      <c r="AC131" s="20">
        <v>648.22</v>
      </c>
      <c r="AD131" s="20">
        <v>864.745</v>
      </c>
      <c r="AE131" s="20">
        <v>588.60900000000004</v>
      </c>
      <c r="AF131" s="20">
        <v>173.125</v>
      </c>
      <c r="AG131" s="20">
        <v>121.702</v>
      </c>
      <c r="AH131" s="20">
        <v>117.923</v>
      </c>
      <c r="AI131" s="20">
        <v>183.483</v>
      </c>
    </row>
    <row r="132" spans="1:35" x14ac:dyDescent="0.3">
      <c r="A132" s="5">
        <v>131</v>
      </c>
      <c r="B132" s="19">
        <v>12.165333341108635</v>
      </c>
      <c r="C132" s="20">
        <v>436.42289</v>
      </c>
      <c r="D132" s="20">
        <v>421.99547799999999</v>
      </c>
      <c r="E132" s="20">
        <v>758.52697999999998</v>
      </c>
      <c r="F132" s="49">
        <f>IFERROR(SUM(C132:E132),IF(Data!$B$2="",0,"-"))</f>
        <v>1616.945348</v>
      </c>
      <c r="G132" s="50">
        <f>IFERROR(F132-Annex!$B$10,IF(Data!$B$2="",0,"-"))</f>
        <v>310.78734800000007</v>
      </c>
      <c r="H132" s="50">
        <f>IFERROR(-14000*(G132-INDEX(G:G,IFERROR(MATCH($B132-Annex!$B$11/60,$B:$B),2)))/(60*($B132-INDEX($B:$B,IFERROR(MATCH($B132-Annex!$B$11/60,$B:$B),2)))),IF(Data!$B$2="",0,"-"))</f>
        <v>982.77343708624335</v>
      </c>
      <c r="I132" s="50">
        <f>IFERROR(AVERAGE(INDEX(K:K,IFERROR(MATCH($B132-Annex!$B$4/60,$B:$B),2)):K132),IF(Data!$B$2="",0,"-"))</f>
        <v>12.423858751674201</v>
      </c>
      <c r="J132" s="50">
        <f>IFERROR(AVERAGE(INDEX(L:L,IFERROR(MATCH($B132-Annex!$B$4/60,$B:$B),2)):L132),IF(Data!$B$2="",0,"-"))</f>
        <v>-0.90638872473215792</v>
      </c>
      <c r="K132" s="50">
        <f>IFERROR((5.670373*10^-8*(M132+273.15)^4+((Annex!$B$5+Annex!$B$6)*(M132-O132)+Annex!$B$7*(M132-INDEX(M:M,IFERROR(MATCH($B132-Annex!$B$9/60,$B:$B),2)))/(60*($B132-INDEX($B:$B,IFERROR(MATCH($B132-Annex!$B$9/60,$B:$B),2)))))/Annex!$B$8)/1000,IF(Data!$B$2="",0,"-"))</f>
        <v>13.033575214407369</v>
      </c>
      <c r="L132" s="50">
        <f>IFERROR((5.670373*10^-8*(N132+273.15)^4+((Annex!$B$5+Annex!$B$6)*(N132-O132)+Annex!$B$7*(N132-INDEX(N:N,IFERROR(MATCH($B132-Annex!$B$9/60,$B:$B),2)))/(60*($B132-INDEX($B:$B,IFERROR(MATCH($B132-Annex!$B$9/60,$B:$B),2)))))/Annex!$B$8)/1000,IF(Data!$B$2="",0,"-"))</f>
        <v>-0.55340201266791933</v>
      </c>
      <c r="M132" s="20">
        <v>278.62299999999999</v>
      </c>
      <c r="N132" s="20">
        <v>134.46299999999999</v>
      </c>
      <c r="O132" s="20">
        <v>209.85900000000001</v>
      </c>
      <c r="P132" s="50">
        <f>IFERROR(AVERAGE(INDEX(R:R,IFERROR(MATCH($B132-Annex!$B$4/60,$B:$B),2)):R132),IF(Data!$B$2="",0,"-"))</f>
        <v>3.2217538241952028</v>
      </c>
      <c r="Q132" s="50">
        <f>IFERROR(AVERAGE(INDEX(S:S,IFERROR(MATCH($B132-Annex!$B$4/60,$B:$B),2)):S132),IF(Data!$B$2="",0,"-"))</f>
        <v>0.67766177939087424</v>
      </c>
      <c r="R132" s="50">
        <f>IFERROR((5.670373*10^-8*(T132+273.15)^4+((Annex!$B$5+Annex!$B$6)*(T132-V132)+Annex!$B$7*(T132-INDEX(T:T,IFERROR(MATCH($B132-Annex!$B$9/60,$B:$B),2)))/(60*($B132-INDEX($B:$B,IFERROR(MATCH($B132-Annex!$B$9/60,$B:$B),2)))))/Annex!$B$8)/1000,IF(Data!$B$2="",0,"-"))</f>
        <v>3.4025368887597947</v>
      </c>
      <c r="S132" s="50">
        <f>IFERROR((5.670373*10^-8*(U132+273.15)^4+((Annex!$B$5+Annex!$B$6)*(U132-V132)+Annex!$B$7*(U132-INDEX(U:U,IFERROR(MATCH($B132-Annex!$B$9/60,$B:$B),2)))/(60*($B132-INDEX($B:$B,IFERROR(MATCH($B132-Annex!$B$9/60,$B:$B),2)))))/Annex!$B$8)/1000,IF(Data!$B$2="",0,"-"))</f>
        <v>0.69215964526307971</v>
      </c>
      <c r="T132" s="20">
        <v>119.849</v>
      </c>
      <c r="U132" s="20">
        <v>89.326999999999998</v>
      </c>
      <c r="V132" s="20">
        <v>118.625</v>
      </c>
      <c r="W132" s="20">
        <v>794.30700000000002</v>
      </c>
      <c r="X132" s="20">
        <v>838.61199999999997</v>
      </c>
      <c r="Y132" s="20">
        <v>836.98099999999999</v>
      </c>
      <c r="Z132" s="20">
        <v>814.01</v>
      </c>
      <c r="AA132" s="20">
        <v>756.56700000000001</v>
      </c>
      <c r="AB132" s="20">
        <v>688.88499999999999</v>
      </c>
      <c r="AC132" s="20">
        <v>645.81500000000005</v>
      </c>
      <c r="AD132" s="20">
        <v>863.86900000000003</v>
      </c>
      <c r="AE132" s="20">
        <v>596.125</v>
      </c>
      <c r="AF132" s="20">
        <v>176.31</v>
      </c>
      <c r="AG132" s="20">
        <v>122.907</v>
      </c>
      <c r="AH132" s="20">
        <v>100.994</v>
      </c>
      <c r="AI132" s="20">
        <v>185.76900000000001</v>
      </c>
    </row>
    <row r="133" spans="1:35" x14ac:dyDescent="0.3">
      <c r="A133" s="5">
        <v>132</v>
      </c>
      <c r="B133" s="19">
        <v>12.259000008925796</v>
      </c>
      <c r="C133" s="20">
        <v>436.30266499999999</v>
      </c>
      <c r="D133" s="20">
        <v>421.87008700000001</v>
      </c>
      <c r="E133" s="20">
        <v>758.36616500000002</v>
      </c>
      <c r="F133" s="49">
        <f>IFERROR(SUM(C133:E133),IF(Data!$B$2="",0,"-"))</f>
        <v>1616.5389169999999</v>
      </c>
      <c r="G133" s="50">
        <f>IFERROR(F133-Annex!$B$10,IF(Data!$B$2="",0,"-"))</f>
        <v>310.38091699999995</v>
      </c>
      <c r="H133" s="50">
        <f>IFERROR(-14000*(G133-INDEX(G:G,IFERROR(MATCH($B133-Annex!$B$11/60,$B:$B),2)))/(60*($B133-INDEX($B:$B,IFERROR(MATCH($B133-Annex!$B$11/60,$B:$B),2)))),IF(Data!$B$2="",0,"-"))</f>
        <v>956.29379920526969</v>
      </c>
      <c r="I133" s="50">
        <f>IFERROR(AVERAGE(INDEX(K:K,IFERROR(MATCH($B133-Annex!$B$4/60,$B:$B),2)):K133),IF(Data!$B$2="",0,"-"))</f>
        <v>12.649734703502928</v>
      </c>
      <c r="J133" s="50">
        <f>IFERROR(AVERAGE(INDEX(L:L,IFERROR(MATCH($B133-Annex!$B$4/60,$B:$B),2)):L133),IF(Data!$B$2="",0,"-"))</f>
        <v>-0.7771002628227085</v>
      </c>
      <c r="K133" s="50">
        <f>IFERROR((5.670373*10^-8*(M133+273.15)^4+((Annex!$B$5+Annex!$B$6)*(M133-O133)+Annex!$B$7*(M133-INDEX(M:M,IFERROR(MATCH($B133-Annex!$B$9/60,$B:$B),2)))/(60*($B133-INDEX($B:$B,IFERROR(MATCH($B133-Annex!$B$9/60,$B:$B),2)))))/Annex!$B$8)/1000,IF(Data!$B$2="",0,"-"))</f>
        <v>13.021304131309643</v>
      </c>
      <c r="L133" s="50">
        <f>IFERROR((5.670373*10^-8*(N133+273.15)^4+((Annex!$B$5+Annex!$B$6)*(N133-O133)+Annex!$B$7*(N133-INDEX(N:N,IFERROR(MATCH($B133-Annex!$B$9/60,$B:$B),2)))/(60*($B133-INDEX($B:$B,IFERROR(MATCH($B133-Annex!$B$9/60,$B:$B),2)))))/Annex!$B$8)/1000,IF(Data!$B$2="",0,"-"))</f>
        <v>-0.66567917834677903</v>
      </c>
      <c r="M133" s="20">
        <v>282.40300000000002</v>
      </c>
      <c r="N133" s="20">
        <v>136.33699999999999</v>
      </c>
      <c r="O133" s="20">
        <v>212.33099999999999</v>
      </c>
      <c r="P133" s="50">
        <f>IFERROR(AVERAGE(INDEX(R:R,IFERROR(MATCH($B133-Annex!$B$4/60,$B:$B),2)):R133),IF(Data!$B$2="",0,"-"))</f>
        <v>3.2705569052030841</v>
      </c>
      <c r="Q133" s="50">
        <f>IFERROR(AVERAGE(INDEX(S:S,IFERROR(MATCH($B133-Annex!$B$4/60,$B:$B),2)):S133),IF(Data!$B$2="",0,"-"))</f>
        <v>0.6895885612387983</v>
      </c>
      <c r="R133" s="50">
        <f>IFERROR((5.670373*10^-8*(T133+273.15)^4+((Annex!$B$5+Annex!$B$6)*(T133-V133)+Annex!$B$7*(T133-INDEX(T:T,IFERROR(MATCH($B133-Annex!$B$9/60,$B:$B),2)))/(60*($B133-INDEX($B:$B,IFERROR(MATCH($B133-Annex!$B$9/60,$B:$B),2)))))/Annex!$B$8)/1000,IF(Data!$B$2="",0,"-"))</f>
        <v>3.4127923071218542</v>
      </c>
      <c r="S133" s="50">
        <f>IFERROR((5.670373*10^-8*(U133+273.15)^4+((Annex!$B$5+Annex!$B$6)*(U133-V133)+Annex!$B$7*(U133-INDEX(U:U,IFERROR(MATCH($B133-Annex!$B$9/60,$B:$B),2)))/(60*($B133-INDEX($B:$B,IFERROR(MATCH($B133-Annex!$B$9/60,$B:$B),2)))))/Annex!$B$8)/1000,IF(Data!$B$2="",0,"-"))</f>
        <v>0.74511469458644353</v>
      </c>
      <c r="T133" s="20">
        <v>121.889</v>
      </c>
      <c r="U133" s="20">
        <v>90.863</v>
      </c>
      <c r="V133" s="20">
        <v>119.67700000000001</v>
      </c>
      <c r="W133" s="20">
        <v>784.16499999999996</v>
      </c>
      <c r="X133" s="20">
        <v>818.00699999999995</v>
      </c>
      <c r="Y133" s="20">
        <v>836.35400000000004</v>
      </c>
      <c r="Z133" s="20">
        <v>803.71299999999997</v>
      </c>
      <c r="AA133" s="20">
        <v>735.17200000000003</v>
      </c>
      <c r="AB133" s="20">
        <v>675.46299999999997</v>
      </c>
      <c r="AC133" s="20">
        <v>645.33500000000004</v>
      </c>
      <c r="AD133" s="20">
        <v>868.18499999999995</v>
      </c>
      <c r="AE133" s="20">
        <v>607.93499999999995</v>
      </c>
      <c r="AF133" s="20">
        <v>179.71100000000001</v>
      </c>
      <c r="AG133" s="20">
        <v>124.267</v>
      </c>
      <c r="AH133" s="20">
        <v>58.7</v>
      </c>
      <c r="AI133" s="20">
        <v>206.37299999999999</v>
      </c>
    </row>
    <row r="134" spans="1:35" x14ac:dyDescent="0.3">
      <c r="A134" s="5">
        <v>133</v>
      </c>
      <c r="B134" s="19">
        <v>12.35300000407733</v>
      </c>
      <c r="C134" s="20">
        <v>436.14209099999999</v>
      </c>
      <c r="D134" s="20">
        <v>421.67822200000001</v>
      </c>
      <c r="E134" s="20">
        <v>758.09841900000004</v>
      </c>
      <c r="F134" s="49">
        <f>IFERROR(SUM(C134:E134),IF(Data!$B$2="",0,"-"))</f>
        <v>1615.9187320000001</v>
      </c>
      <c r="G134" s="50">
        <f>IFERROR(F134-Annex!$B$10,IF(Data!$B$2="",0,"-"))</f>
        <v>309.76073200000019</v>
      </c>
      <c r="H134" s="50">
        <f>IFERROR(-14000*(G134-INDEX(G:G,IFERROR(MATCH($B134-Annex!$B$11/60,$B:$B),2)))/(60*($B134-INDEX($B:$B,IFERROR(MATCH($B134-Annex!$B$11/60,$B:$B),2)))),IF(Data!$B$2="",0,"-"))</f>
        <v>979.75184295460599</v>
      </c>
      <c r="I134" s="50">
        <f>IFERROR(AVERAGE(INDEX(K:K,IFERROR(MATCH($B134-Annex!$B$4/60,$B:$B),2)):K134),IF(Data!$B$2="",0,"-"))</f>
        <v>12.769391902981742</v>
      </c>
      <c r="J134" s="50">
        <f>IFERROR(AVERAGE(INDEX(L:L,IFERROR(MATCH($B134-Annex!$B$4/60,$B:$B),2)):L134),IF(Data!$B$2="",0,"-"))</f>
        <v>-0.74603096386858903</v>
      </c>
      <c r="K134" s="50">
        <f>IFERROR((5.670373*10^-8*(M134+273.15)^4+((Annex!$B$5+Annex!$B$6)*(M134-O134)+Annex!$B$7*(M134-INDEX(M:M,IFERROR(MATCH($B134-Annex!$B$9/60,$B:$B),2)))/(60*($B134-INDEX($B:$B,IFERROR(MATCH($B134-Annex!$B$9/60,$B:$B),2)))))/Annex!$B$8)/1000,IF(Data!$B$2="",0,"-"))</f>
        <v>12.968559813034663</v>
      </c>
      <c r="L134" s="50">
        <f>IFERROR((5.670373*10^-8*(N134+273.15)^4+((Annex!$B$5+Annex!$B$6)*(N134-O134)+Annex!$B$7*(N134-INDEX(N:N,IFERROR(MATCH($B134-Annex!$B$9/60,$B:$B),2)))/(60*($B134-INDEX($B:$B,IFERROR(MATCH($B134-Annex!$B$9/60,$B:$B),2)))))/Annex!$B$8)/1000,IF(Data!$B$2="",0,"-"))</f>
        <v>-1.0087519587345906</v>
      </c>
      <c r="M134" s="20">
        <v>285.99200000000002</v>
      </c>
      <c r="N134" s="20">
        <v>138.10400000000001</v>
      </c>
      <c r="O134" s="20">
        <v>215.053</v>
      </c>
      <c r="P134" s="50">
        <f>IFERROR(AVERAGE(INDEX(R:R,IFERROR(MATCH($B134-Annex!$B$4/60,$B:$B),2)):R134),IF(Data!$B$2="",0,"-"))</f>
        <v>3.3255063407311214</v>
      </c>
      <c r="Q134" s="50">
        <f>IFERROR(AVERAGE(INDEX(S:S,IFERROR(MATCH($B134-Annex!$B$4/60,$B:$B),2)):S134),IF(Data!$B$2="",0,"-"))</f>
        <v>0.71098269034412098</v>
      </c>
      <c r="R134" s="50">
        <f>IFERROR((5.670373*10^-8*(T134+273.15)^4+((Annex!$B$5+Annex!$B$6)*(T134-V134)+Annex!$B$7*(T134-INDEX(T:T,IFERROR(MATCH($B134-Annex!$B$9/60,$B:$B),2)))/(60*($B134-INDEX($B:$B,IFERROR(MATCH($B134-Annex!$B$9/60,$B:$B),2)))))/Annex!$B$8)/1000,IF(Data!$B$2="",0,"-"))</f>
        <v>3.4998605125620008</v>
      </c>
      <c r="S134" s="50">
        <f>IFERROR((5.670373*10^-8*(U134+273.15)^4+((Annex!$B$5+Annex!$B$6)*(U134-V134)+Annex!$B$7*(U134-INDEX(U:U,IFERROR(MATCH($B134-Annex!$B$9/60,$B:$B),2)))/(60*($B134-INDEX($B:$B,IFERROR(MATCH($B134-Annex!$B$9/60,$B:$B),2)))))/Annex!$B$8)/1000,IF(Data!$B$2="",0,"-"))</f>
        <v>0.81065699663762569</v>
      </c>
      <c r="T134" s="20">
        <v>123.905</v>
      </c>
      <c r="U134" s="20">
        <v>92.284000000000006</v>
      </c>
      <c r="V134" s="20">
        <v>120.36</v>
      </c>
      <c r="W134" s="20">
        <v>788.71500000000003</v>
      </c>
      <c r="X134" s="20">
        <v>820.10299999999995</v>
      </c>
      <c r="Y134" s="20">
        <v>826.89800000000002</v>
      </c>
      <c r="Z134" s="20">
        <v>781.71100000000001</v>
      </c>
      <c r="AA134" s="20">
        <v>737.74</v>
      </c>
      <c r="AB134" s="20">
        <v>698.38400000000001</v>
      </c>
      <c r="AC134" s="20">
        <v>651.06799999999998</v>
      </c>
      <c r="AD134" s="20">
        <v>868.03800000000001</v>
      </c>
      <c r="AE134" s="20">
        <v>617.30200000000002</v>
      </c>
      <c r="AF134" s="20">
        <v>183.32499999999999</v>
      </c>
      <c r="AG134" s="20">
        <v>125.264</v>
      </c>
      <c r="AH134" s="20">
        <v>25.574000000000002</v>
      </c>
      <c r="AI134" s="20">
        <v>265.59699999999998</v>
      </c>
    </row>
    <row r="135" spans="1:35" x14ac:dyDescent="0.3">
      <c r="A135" s="5">
        <v>134</v>
      </c>
      <c r="B135" s="19">
        <v>12.436333335936069</v>
      </c>
      <c r="C135" s="20">
        <v>435.94620400000002</v>
      </c>
      <c r="D135" s="20">
        <v>421.59575599999999</v>
      </c>
      <c r="E135" s="20">
        <v>757.96791399999995</v>
      </c>
      <c r="F135" s="49">
        <f>IFERROR(SUM(C135:E135),IF(Data!$B$2="",0,"-"))</f>
        <v>1615.5098739999999</v>
      </c>
      <c r="G135" s="50">
        <f>IFERROR(F135-Annex!$B$10,IF(Data!$B$2="",0,"-"))</f>
        <v>309.35187399999995</v>
      </c>
      <c r="H135" s="50">
        <f>IFERROR(-14000*(G135-INDEX(G:G,IFERROR(MATCH($B135-Annex!$B$11/60,$B:$B),2)))/(60*($B135-INDEX($B:$B,IFERROR(MATCH($B135-Annex!$B$11/60,$B:$B),2)))),IF(Data!$B$2="",0,"-"))</f>
        <v>963.4786618952046</v>
      </c>
      <c r="I135" s="50">
        <f>IFERROR(AVERAGE(INDEX(K:K,IFERROR(MATCH($B135-Annex!$B$4/60,$B:$B),2)):K135),IF(Data!$B$2="",0,"-"))</f>
        <v>12.895670830429534</v>
      </c>
      <c r="J135" s="50">
        <f>IFERROR(AVERAGE(INDEX(L:L,IFERROR(MATCH($B135-Annex!$B$4/60,$B:$B),2)):L135),IF(Data!$B$2="",0,"-"))</f>
        <v>-0.73882288999768242</v>
      </c>
      <c r="K135" s="50">
        <f>IFERROR((5.670373*10^-8*(M135+273.15)^4+((Annex!$B$5+Annex!$B$6)*(M135-O135)+Annex!$B$7*(M135-INDEX(M:M,IFERROR(MATCH($B135-Annex!$B$9/60,$B:$B),2)))/(60*($B135-INDEX($B:$B,IFERROR(MATCH($B135-Annex!$B$9/60,$B:$B),2)))))/Annex!$B$8)/1000,IF(Data!$B$2="",0,"-"))</f>
        <v>13.309322673207282</v>
      </c>
      <c r="L135" s="50">
        <f>IFERROR((5.670373*10^-8*(N135+273.15)^4+((Annex!$B$5+Annex!$B$6)*(N135-O135)+Annex!$B$7*(N135-INDEX(N:N,IFERROR(MATCH($B135-Annex!$B$9/60,$B:$B),2)))/(60*($B135-INDEX($B:$B,IFERROR(MATCH($B135-Annex!$B$9/60,$B:$B),2)))))/Annex!$B$8)/1000,IF(Data!$B$2="",0,"-"))</f>
        <v>-0.78614687381743675</v>
      </c>
      <c r="M135" s="20">
        <v>289.33800000000002</v>
      </c>
      <c r="N135" s="20">
        <v>139.9</v>
      </c>
      <c r="O135" s="20">
        <v>214.47300000000001</v>
      </c>
      <c r="P135" s="50">
        <f>IFERROR(AVERAGE(INDEX(R:R,IFERROR(MATCH($B135-Annex!$B$4/60,$B:$B),2)):R135),IF(Data!$B$2="",0,"-"))</f>
        <v>3.3836999175274771</v>
      </c>
      <c r="Q135" s="50">
        <f>IFERROR(AVERAGE(INDEX(S:S,IFERROR(MATCH($B135-Annex!$B$4/60,$B:$B),2)):S135),IF(Data!$B$2="",0,"-"))</f>
        <v>0.74086154870917209</v>
      </c>
      <c r="R135" s="50">
        <f>IFERROR((5.670373*10^-8*(T135+273.15)^4+((Annex!$B$5+Annex!$B$6)*(T135-V135)+Annex!$B$7*(T135-INDEX(T:T,IFERROR(MATCH($B135-Annex!$B$9/60,$B:$B),2)))/(60*($B135-INDEX($B:$B,IFERROR(MATCH($B135-Annex!$B$9/60,$B:$B),2)))))/Annex!$B$8)/1000,IF(Data!$B$2="",0,"-"))</f>
        <v>3.5487560801519011</v>
      </c>
      <c r="S135" s="50">
        <f>IFERROR((5.670373*10^-8*(U135+273.15)^4+((Annex!$B$5+Annex!$B$6)*(U135-V135)+Annex!$B$7*(U135-INDEX(U:U,IFERROR(MATCH($B135-Annex!$B$9/60,$B:$B),2)))/(60*($B135-INDEX($B:$B,IFERROR(MATCH($B135-Annex!$B$9/60,$B:$B),2)))))/Annex!$B$8)/1000,IF(Data!$B$2="",0,"-"))</f>
        <v>0.8446656297264884</v>
      </c>
      <c r="T135" s="20">
        <v>125.634</v>
      </c>
      <c r="U135" s="20">
        <v>93.605999999999995</v>
      </c>
      <c r="V135" s="20">
        <v>120.89</v>
      </c>
      <c r="W135" s="20">
        <v>790.245</v>
      </c>
      <c r="X135" s="20">
        <v>803.45</v>
      </c>
      <c r="Y135" s="20">
        <v>803.01800000000003</v>
      </c>
      <c r="Z135" s="20">
        <v>771.90099999999995</v>
      </c>
      <c r="AA135" s="20">
        <v>732.31100000000004</v>
      </c>
      <c r="AB135" s="20">
        <v>670.572</v>
      </c>
      <c r="AC135" s="20">
        <v>641.96199999999999</v>
      </c>
      <c r="AD135" s="20">
        <v>866.76700000000005</v>
      </c>
      <c r="AE135" s="20">
        <v>618.03899999999999</v>
      </c>
      <c r="AF135" s="20">
        <v>186.11699999999999</v>
      </c>
      <c r="AG135" s="20">
        <v>126.251</v>
      </c>
      <c r="AH135" s="20">
        <v>50.246000000000002</v>
      </c>
      <c r="AI135" s="20">
        <v>215.886</v>
      </c>
    </row>
    <row r="136" spans="1:35" x14ac:dyDescent="0.3">
      <c r="A136" s="5">
        <v>135</v>
      </c>
      <c r="B136" s="19">
        <v>12.530833343043923</v>
      </c>
      <c r="C136" s="20">
        <v>435.78142600000001</v>
      </c>
      <c r="D136" s="20">
        <v>421.41567600000002</v>
      </c>
      <c r="E136" s="20">
        <v>757.49640499999998</v>
      </c>
      <c r="F136" s="49">
        <f>IFERROR(SUM(C136:E136),IF(Data!$B$2="",0,"-"))</f>
        <v>1614.693507</v>
      </c>
      <c r="G136" s="50">
        <f>IFERROR(F136-Annex!$B$10,IF(Data!$B$2="",0,"-"))</f>
        <v>308.53550700000005</v>
      </c>
      <c r="H136" s="50">
        <f>IFERROR(-14000*(G136-INDEX(G:G,IFERROR(MATCH($B136-Annex!$B$11/60,$B:$B),2)))/(60*($B136-INDEX($B:$B,IFERROR(MATCH($B136-Annex!$B$11/60,$B:$B),2)))),IF(Data!$B$2="",0,"-"))</f>
        <v>1068.1110893822172</v>
      </c>
      <c r="I136" s="50">
        <f>IFERROR(AVERAGE(INDEX(K:K,IFERROR(MATCH($B136-Annex!$B$4/60,$B:$B),2)):K136),IF(Data!$B$2="",0,"-"))</f>
        <v>13.084065106926502</v>
      </c>
      <c r="J136" s="50">
        <f>IFERROR(AVERAGE(INDEX(L:L,IFERROR(MATCH($B136-Annex!$B$4/60,$B:$B),2)):L136),IF(Data!$B$2="",0,"-"))</f>
        <v>-0.77284838362908881</v>
      </c>
      <c r="K136" s="50">
        <f>IFERROR((5.670373*10^-8*(M136+273.15)^4+((Annex!$B$5+Annex!$B$6)*(M136-O136)+Annex!$B$7*(M136-INDEX(M:M,IFERROR(MATCH($B136-Annex!$B$9/60,$B:$B),2)))/(60*($B136-INDEX($B:$B,IFERROR(MATCH($B136-Annex!$B$9/60,$B:$B),2)))))/Annex!$B$8)/1000,IF(Data!$B$2="",0,"-"))</f>
        <v>13.598886283839756</v>
      </c>
      <c r="L136" s="50">
        <f>IFERROR((5.670373*10^-8*(N136+273.15)^4+((Annex!$B$5+Annex!$B$6)*(N136-O136)+Annex!$B$7*(N136-INDEX(N:N,IFERROR(MATCH($B136-Annex!$B$9/60,$B:$B),2)))/(60*($B136-INDEX($B:$B,IFERROR(MATCH($B136-Annex!$B$9/60,$B:$B),2)))))/Annex!$B$8)/1000,IF(Data!$B$2="",0,"-"))</f>
        <v>-0.76406433172081434</v>
      </c>
      <c r="M136" s="20">
        <v>293.262</v>
      </c>
      <c r="N136" s="20">
        <v>141.92500000000001</v>
      </c>
      <c r="O136" s="20">
        <v>218.85400000000001</v>
      </c>
      <c r="P136" s="50">
        <f>IFERROR(AVERAGE(INDEX(R:R,IFERROR(MATCH($B136-Annex!$B$4/60,$B:$B),2)):R136),IF(Data!$B$2="",0,"-"))</f>
        <v>3.4566072855382708</v>
      </c>
      <c r="Q136" s="50">
        <f>IFERROR(AVERAGE(INDEX(S:S,IFERROR(MATCH($B136-Annex!$B$4/60,$B:$B),2)):S136),IF(Data!$B$2="",0,"-"))</f>
        <v>0.77478906209320453</v>
      </c>
      <c r="R136" s="50">
        <f>IFERROR((5.670373*10^-8*(T136+273.15)^4+((Annex!$B$5+Annex!$B$6)*(T136-V136)+Annex!$B$7*(T136-INDEX(T:T,IFERROR(MATCH($B136-Annex!$B$9/60,$B:$B),2)))/(60*($B136-INDEX($B:$B,IFERROR(MATCH($B136-Annex!$B$9/60,$B:$B),2)))))/Annex!$B$8)/1000,IF(Data!$B$2="",0,"-"))</f>
        <v>3.6987574388260338</v>
      </c>
      <c r="S136" s="50">
        <f>IFERROR((5.670373*10^-8*(U136+273.15)^4+((Annex!$B$5+Annex!$B$6)*(U136-V136)+Annex!$B$7*(U136-INDEX(U:U,IFERROR(MATCH($B136-Annex!$B$9/60,$B:$B),2)))/(60*($B136-INDEX($B:$B,IFERROR(MATCH($B136-Annex!$B$9/60,$B:$B),2)))))/Annex!$B$8)/1000,IF(Data!$B$2="",0,"-"))</f>
        <v>0.90990356856136323</v>
      </c>
      <c r="T136" s="20">
        <v>127.73699999999999</v>
      </c>
      <c r="U136" s="20">
        <v>95.043999999999997</v>
      </c>
      <c r="V136" s="20">
        <v>121.53700000000001</v>
      </c>
      <c r="W136" s="20">
        <v>789.56399999999996</v>
      </c>
      <c r="X136" s="20">
        <v>797.43100000000004</v>
      </c>
      <c r="Y136" s="20">
        <v>791.26900000000001</v>
      </c>
      <c r="Z136" s="20">
        <v>772.75900000000001</v>
      </c>
      <c r="AA136" s="20">
        <v>734.04600000000005</v>
      </c>
      <c r="AB136" s="20">
        <v>668.33299999999997</v>
      </c>
      <c r="AC136" s="20">
        <v>640.96900000000005</v>
      </c>
      <c r="AD136" s="20">
        <v>859.43499999999995</v>
      </c>
      <c r="AE136" s="20">
        <v>624.048</v>
      </c>
      <c r="AF136" s="20">
        <v>188.93799999999999</v>
      </c>
      <c r="AG136" s="20">
        <v>127.93600000000001</v>
      </c>
      <c r="AH136" s="20">
        <v>-47.100999999999999</v>
      </c>
      <c r="AI136" s="20">
        <v>316.91800000000001</v>
      </c>
    </row>
    <row r="137" spans="1:35" x14ac:dyDescent="0.3">
      <c r="A137" s="5">
        <v>136</v>
      </c>
      <c r="B137" s="19">
        <v>12.625000001862645</v>
      </c>
      <c r="C137" s="20">
        <v>435.61244599999998</v>
      </c>
      <c r="D137" s="20">
        <v>421.43502899999999</v>
      </c>
      <c r="E137" s="20">
        <v>757.39115500000003</v>
      </c>
      <c r="F137" s="49">
        <f>IFERROR(SUM(C137:E137),IF(Data!$B$2="",0,"-"))</f>
        <v>1614.4386300000001</v>
      </c>
      <c r="G137" s="50">
        <f>IFERROR(F137-Annex!$B$10,IF(Data!$B$2="",0,"-"))</f>
        <v>308.2806300000002</v>
      </c>
      <c r="H137" s="50">
        <f>IFERROR(-14000*(G137-INDEX(G:G,IFERROR(MATCH($B137-Annex!$B$11/60,$B:$B),2)))/(60*($B137-INDEX($B:$B,IFERROR(MATCH($B137-Annex!$B$11/60,$B:$B),2)))),IF(Data!$B$2="",0,"-"))</f>
        <v>1039.2672103023413</v>
      </c>
      <c r="I137" s="50">
        <f>IFERROR(AVERAGE(INDEX(K:K,IFERROR(MATCH($B137-Annex!$B$4/60,$B:$B),2)):K137),IF(Data!$B$2="",0,"-"))</f>
        <v>13.223204523324286</v>
      </c>
      <c r="J137" s="50">
        <f>IFERROR(AVERAGE(INDEX(L:L,IFERROR(MATCH($B137-Annex!$B$4/60,$B:$B),2)):L137),IF(Data!$B$2="",0,"-"))</f>
        <v>-0.78746233042887859</v>
      </c>
      <c r="K137" s="50">
        <f>IFERROR((5.670373*10^-8*(M137+273.15)^4+((Annex!$B$5+Annex!$B$6)*(M137-O137)+Annex!$B$7*(M137-INDEX(M:M,IFERROR(MATCH($B137-Annex!$B$9/60,$B:$B),2)))/(60*($B137-INDEX($B:$B,IFERROR(MATCH($B137-Annex!$B$9/60,$B:$B),2)))))/Annex!$B$8)/1000,IF(Data!$B$2="",0,"-"))</f>
        <v>13.664374981712616</v>
      </c>
      <c r="L137" s="50">
        <f>IFERROR((5.670373*10^-8*(N137+273.15)^4+((Annex!$B$5+Annex!$B$6)*(N137-O137)+Annex!$B$7*(N137-INDEX(N:N,IFERROR(MATCH($B137-Annex!$B$9/60,$B:$B),2)))/(60*($B137-INDEX($B:$B,IFERROR(MATCH($B137-Annex!$B$9/60,$B:$B),2)))))/Annex!$B$8)/1000,IF(Data!$B$2="",0,"-"))</f>
        <v>-0.84289052030976608</v>
      </c>
      <c r="M137" s="20">
        <v>296.93200000000002</v>
      </c>
      <c r="N137" s="20">
        <v>143.977</v>
      </c>
      <c r="O137" s="20">
        <v>223.095</v>
      </c>
      <c r="P137" s="50">
        <f>IFERROR(AVERAGE(INDEX(R:R,IFERROR(MATCH($B137-Annex!$B$4/60,$B:$B),2)):R137),IF(Data!$B$2="",0,"-"))</f>
        <v>3.5486033551391616</v>
      </c>
      <c r="Q137" s="50">
        <f>IFERROR(AVERAGE(INDEX(S:S,IFERROR(MATCH($B137-Annex!$B$4/60,$B:$B),2)):S137),IF(Data!$B$2="",0,"-"))</f>
        <v>0.82523346423177535</v>
      </c>
      <c r="R137" s="50">
        <f>IFERROR((5.670373*10^-8*(T137+273.15)^4+((Annex!$B$5+Annex!$B$6)*(T137-V137)+Annex!$B$7*(T137-INDEX(T:T,IFERROR(MATCH($B137-Annex!$B$9/60,$B:$B),2)))/(60*($B137-INDEX($B:$B,IFERROR(MATCH($B137-Annex!$B$9/60,$B:$B),2)))))/Annex!$B$8)/1000,IF(Data!$B$2="",0,"-"))</f>
        <v>3.8895038476250385</v>
      </c>
      <c r="S137" s="50">
        <f>IFERROR((5.670373*10^-8*(U137+273.15)^4+((Annex!$B$5+Annex!$B$6)*(U137-V137)+Annex!$B$7*(U137-INDEX(U:U,IFERROR(MATCH($B137-Annex!$B$9/60,$B:$B),2)))/(60*($B137-INDEX($B:$B,IFERROR(MATCH($B137-Annex!$B$9/60,$B:$B),2)))))/Annex!$B$8)/1000,IF(Data!$B$2="",0,"-"))</f>
        <v>1.0475606590161226</v>
      </c>
      <c r="T137" s="20">
        <v>129.666</v>
      </c>
      <c r="U137" s="20">
        <v>96.472999999999999</v>
      </c>
      <c r="V137" s="20">
        <v>120.304</v>
      </c>
      <c r="W137" s="20">
        <v>804.52099999999996</v>
      </c>
      <c r="X137" s="20">
        <v>788.94500000000005</v>
      </c>
      <c r="Y137" s="20">
        <v>790.16399999999999</v>
      </c>
      <c r="Z137" s="20">
        <v>771.42700000000002</v>
      </c>
      <c r="AA137" s="20">
        <v>722.99400000000003</v>
      </c>
      <c r="AB137" s="20">
        <v>675.91600000000005</v>
      </c>
      <c r="AC137" s="20">
        <v>632.226</v>
      </c>
      <c r="AD137" s="20">
        <v>863.32799999999997</v>
      </c>
      <c r="AE137" s="20">
        <v>630.52099999999996</v>
      </c>
      <c r="AF137" s="20">
        <v>191.67400000000001</v>
      </c>
      <c r="AG137" s="20">
        <v>128.995</v>
      </c>
      <c r="AH137" s="20">
        <v>-8.8569999999999993</v>
      </c>
      <c r="AI137" s="20">
        <v>234.78899999999999</v>
      </c>
    </row>
    <row r="138" spans="1:35" x14ac:dyDescent="0.3">
      <c r="A138" s="5">
        <v>137</v>
      </c>
      <c r="B138" s="19">
        <v>12.719333334825933</v>
      </c>
      <c r="C138" s="20">
        <v>435.41487000000001</v>
      </c>
      <c r="D138" s="20">
        <v>421.34499399999999</v>
      </c>
      <c r="E138" s="20">
        <v>757.12172699999996</v>
      </c>
      <c r="F138" s="49">
        <f>IFERROR(SUM(C138:E138),IF(Data!$B$2="",0,"-"))</f>
        <v>1613.8815909999998</v>
      </c>
      <c r="G138" s="50">
        <f>IFERROR(F138-Annex!$B$10,IF(Data!$B$2="",0,"-"))</f>
        <v>307.72359099999994</v>
      </c>
      <c r="H138" s="50">
        <f>IFERROR(-14000*(G138-INDEX(G:G,IFERROR(MATCH($B138-Annex!$B$11/60,$B:$B),2)))/(60*($B138-INDEX($B:$B,IFERROR(MATCH($B138-Annex!$B$11/60,$B:$B),2)))),IF(Data!$B$2="",0,"-"))</f>
        <v>1113.6859604538056</v>
      </c>
      <c r="I138" s="50">
        <f>IFERROR(AVERAGE(INDEX(K:K,IFERROR(MATCH($B138-Annex!$B$4/60,$B:$B),2)):K138),IF(Data!$B$2="",0,"-"))</f>
        <v>13.333600965872048</v>
      </c>
      <c r="J138" s="50">
        <f>IFERROR(AVERAGE(INDEX(L:L,IFERROR(MATCH($B138-Annex!$B$4/60,$B:$B),2)):L138),IF(Data!$B$2="",0,"-"))</f>
        <v>-0.79762011082169992</v>
      </c>
      <c r="K138" s="50">
        <f>IFERROR((5.670373*10^-8*(M138+273.15)^4+((Annex!$B$5+Annex!$B$6)*(M138-O138)+Annex!$B$7*(M138-INDEX(M:M,IFERROR(MATCH($B138-Annex!$B$9/60,$B:$B),2)))/(60*($B138-INDEX($B:$B,IFERROR(MATCH($B138-Annex!$B$9/60,$B:$B),2)))))/Annex!$B$8)/1000,IF(Data!$B$2="",0,"-"))</f>
        <v>13.73918366359301</v>
      </c>
      <c r="L138" s="50">
        <f>IFERROR((5.670373*10^-8*(N138+273.15)^4+((Annex!$B$5+Annex!$B$6)*(N138-O138)+Annex!$B$7*(N138-INDEX(N:N,IFERROR(MATCH($B138-Annex!$B$9/60,$B:$B),2)))/(60*($B138-INDEX($B:$B,IFERROR(MATCH($B138-Annex!$B$9/60,$B:$B),2)))))/Annex!$B$8)/1000,IF(Data!$B$2="",0,"-"))</f>
        <v>-0.96240590015459382</v>
      </c>
      <c r="M138" s="20">
        <v>300.76499999999999</v>
      </c>
      <c r="N138" s="20">
        <v>145.994</v>
      </c>
      <c r="O138" s="20">
        <v>227.79499999999999</v>
      </c>
      <c r="P138" s="50">
        <f>IFERROR(AVERAGE(INDEX(R:R,IFERROR(MATCH($B138-Annex!$B$4/60,$B:$B),2)):R138),IF(Data!$B$2="",0,"-"))</f>
        <v>3.635967768775267</v>
      </c>
      <c r="Q138" s="50">
        <f>IFERROR(AVERAGE(INDEX(S:S,IFERROR(MATCH($B138-Annex!$B$4/60,$B:$B),2)):S138),IF(Data!$B$2="",0,"-"))</f>
        <v>0.88208576851388731</v>
      </c>
      <c r="R138" s="50">
        <f>IFERROR((5.670373*10^-8*(T138+273.15)^4+((Annex!$B$5+Annex!$B$6)*(T138-V138)+Annex!$B$7*(T138-INDEX(T:T,IFERROR(MATCH($B138-Annex!$B$9/60,$B:$B),2)))/(60*($B138-INDEX($B:$B,IFERROR(MATCH($B138-Annex!$B$9/60,$B:$B),2)))))/Annex!$B$8)/1000,IF(Data!$B$2="",0,"-"))</f>
        <v>3.9995673063802437</v>
      </c>
      <c r="S138" s="50">
        <f>IFERROR((5.670373*10^-8*(U138+273.15)^4+((Annex!$B$5+Annex!$B$6)*(U138-V138)+Annex!$B$7*(U138-INDEX(U:U,IFERROR(MATCH($B138-Annex!$B$9/60,$B:$B),2)))/(60*($B138-INDEX($B:$B,IFERROR(MATCH($B138-Annex!$B$9/60,$B:$B),2)))))/Annex!$B$8)/1000,IF(Data!$B$2="",0,"-"))</f>
        <v>1.124539185806088</v>
      </c>
      <c r="T138" s="20">
        <v>131.77799999999999</v>
      </c>
      <c r="U138" s="20">
        <v>97.956999999999994</v>
      </c>
      <c r="V138" s="20">
        <v>121.124</v>
      </c>
      <c r="W138" s="20">
        <v>809.88199999999995</v>
      </c>
      <c r="X138" s="20">
        <v>780.322</v>
      </c>
      <c r="Y138" s="20">
        <v>785.678</v>
      </c>
      <c r="Z138" s="20">
        <v>779.30100000000004</v>
      </c>
      <c r="AA138" s="20">
        <v>767.25800000000004</v>
      </c>
      <c r="AB138" s="20">
        <v>702.40099999999995</v>
      </c>
      <c r="AC138" s="20">
        <v>617.62300000000005</v>
      </c>
      <c r="AD138" s="20">
        <v>862.26199999999994</v>
      </c>
      <c r="AE138" s="20">
        <v>641.24800000000005</v>
      </c>
      <c r="AF138" s="20">
        <v>194.68799999999999</v>
      </c>
      <c r="AG138" s="20">
        <v>130.41900000000001</v>
      </c>
      <c r="AH138" s="20">
        <v>-96.287999999999997</v>
      </c>
      <c r="AI138" s="20">
        <v>233.32300000000001</v>
      </c>
    </row>
    <row r="139" spans="1:35" x14ac:dyDescent="0.3">
      <c r="A139" s="5">
        <v>138</v>
      </c>
      <c r="B139" s="19">
        <v>12.813500004122034</v>
      </c>
      <c r="C139" s="20">
        <v>435.335849</v>
      </c>
      <c r="D139" s="20">
        <v>421.17080199999998</v>
      </c>
      <c r="E139" s="20">
        <v>756.86071800000002</v>
      </c>
      <c r="F139" s="49">
        <f>IFERROR(SUM(C139:E139),IF(Data!$B$2="",0,"-"))</f>
        <v>1613.3673690000001</v>
      </c>
      <c r="G139" s="50">
        <f>IFERROR(F139-Annex!$B$10,IF(Data!$B$2="",0,"-"))</f>
        <v>307.20936900000015</v>
      </c>
      <c r="H139" s="50">
        <f>IFERROR(-14000*(G139-INDEX(G:G,IFERROR(MATCH($B139-Annex!$B$11/60,$B:$B),2)))/(60*($B139-INDEX($B:$B,IFERROR(MATCH($B139-Annex!$B$11/60,$B:$B),2)))),IF(Data!$B$2="",0,"-"))</f>
        <v>1255.0593844359832</v>
      </c>
      <c r="I139" s="50">
        <f>IFERROR(AVERAGE(INDEX(K:K,IFERROR(MATCH($B139-Annex!$B$4/60,$B:$B),2)):K139),IF(Data!$B$2="",0,"-"))</f>
        <v>13.535301618452724</v>
      </c>
      <c r="J139" s="50">
        <f>IFERROR(AVERAGE(INDEX(L:L,IFERROR(MATCH($B139-Annex!$B$4/60,$B:$B),2)):L139),IF(Data!$B$2="",0,"-"))</f>
        <v>-0.91207868661711367</v>
      </c>
      <c r="K139" s="50">
        <f>IFERROR((5.670373*10^-8*(M139+273.15)^4+((Annex!$B$5+Annex!$B$6)*(M139-O139)+Annex!$B$7*(M139-INDEX(M:M,IFERROR(MATCH($B139-Annex!$B$9/60,$B:$B),2)))/(60*($B139-INDEX($B:$B,IFERROR(MATCH($B139-Annex!$B$9/60,$B:$B),2)))))/Annex!$B$8)/1000,IF(Data!$B$2="",0,"-"))</f>
        <v>14.445479782472106</v>
      </c>
      <c r="L139" s="50">
        <f>IFERROR((5.670373*10^-8*(N139+273.15)^4+((Annex!$B$5+Annex!$B$6)*(N139-O139)+Annex!$B$7*(N139-INDEX(N:N,IFERROR(MATCH($B139-Annex!$B$9/60,$B:$B),2)))/(60*($B139-INDEX($B:$B,IFERROR(MATCH($B139-Annex!$B$9/60,$B:$B),2)))))/Annex!$B$8)/1000,IF(Data!$B$2="",0,"-"))</f>
        <v>-1.3546120432358151</v>
      </c>
      <c r="M139" s="20">
        <v>305.245</v>
      </c>
      <c r="N139" s="20">
        <v>147.25299999999999</v>
      </c>
      <c r="O139" s="20">
        <v>229.858</v>
      </c>
      <c r="P139" s="50">
        <f>IFERROR(AVERAGE(INDEX(R:R,IFERROR(MATCH($B139-Annex!$B$4/60,$B:$B),2)):R139),IF(Data!$B$2="",0,"-"))</f>
        <v>3.7521144832908191</v>
      </c>
      <c r="Q139" s="50">
        <f>IFERROR(AVERAGE(INDEX(S:S,IFERROR(MATCH($B139-Annex!$B$4/60,$B:$B),2)):S139),IF(Data!$B$2="",0,"-"))</f>
        <v>0.95392537056138271</v>
      </c>
      <c r="R139" s="50">
        <f>IFERROR((5.670373*10^-8*(T139+273.15)^4+((Annex!$B$5+Annex!$B$6)*(T139-V139)+Annex!$B$7*(T139-INDEX(T:T,IFERROR(MATCH($B139-Annex!$B$9/60,$B:$B),2)))/(60*($B139-INDEX($B:$B,IFERROR(MATCH($B139-Annex!$B$9/60,$B:$B),2)))))/Annex!$B$8)/1000,IF(Data!$B$2="",0,"-"))</f>
        <v>4.2155638903686645</v>
      </c>
      <c r="S139" s="50">
        <f>IFERROR((5.670373*10^-8*(U139+273.15)^4+((Annex!$B$5+Annex!$B$6)*(U139-V139)+Annex!$B$7*(U139-INDEX(U:U,IFERROR(MATCH($B139-Annex!$B$9/60,$B:$B),2)))/(60*($B139-INDEX($B:$B,IFERROR(MATCH($B139-Annex!$B$9/60,$B:$B),2)))))/Annex!$B$8)/1000,IF(Data!$B$2="",0,"-"))</f>
        <v>1.1950368595955476</v>
      </c>
      <c r="T139" s="20">
        <v>133.989</v>
      </c>
      <c r="U139" s="20">
        <v>99.472999999999999</v>
      </c>
      <c r="V139" s="20">
        <v>122.419</v>
      </c>
      <c r="W139" s="20">
        <v>872.51</v>
      </c>
      <c r="X139" s="20">
        <v>853.76499999999999</v>
      </c>
      <c r="Y139" s="20">
        <v>818.30399999999997</v>
      </c>
      <c r="Z139" s="20">
        <v>771.22299999999996</v>
      </c>
      <c r="AA139" s="20">
        <v>730.46900000000005</v>
      </c>
      <c r="AB139" s="20">
        <v>671.98900000000003</v>
      </c>
      <c r="AC139" s="20">
        <v>627.88699999999994</v>
      </c>
      <c r="AD139" s="20">
        <v>862.91899999999998</v>
      </c>
      <c r="AE139" s="20">
        <v>653.04700000000003</v>
      </c>
      <c r="AF139" s="20">
        <v>198.577</v>
      </c>
      <c r="AG139" s="20">
        <v>132.75700000000001</v>
      </c>
      <c r="AH139" s="20">
        <v>9.8999999999999993E+37</v>
      </c>
      <c r="AI139" s="20">
        <v>265.51499999999999</v>
      </c>
    </row>
    <row r="140" spans="1:35" x14ac:dyDescent="0.3">
      <c r="A140" s="5">
        <v>139</v>
      </c>
      <c r="B140" s="19">
        <v>12.907833337085322</v>
      </c>
      <c r="C140" s="20">
        <v>435.28120200000001</v>
      </c>
      <c r="D140" s="20">
        <v>420.89057300000002</v>
      </c>
      <c r="E140" s="20">
        <v>756.859872</v>
      </c>
      <c r="F140" s="49">
        <f>IFERROR(SUM(C140:E140),IF(Data!$B$2="",0,"-"))</f>
        <v>1613.031647</v>
      </c>
      <c r="G140" s="50">
        <f>IFERROR(F140-Annex!$B$10,IF(Data!$B$2="",0,"-"))</f>
        <v>306.87364700000012</v>
      </c>
      <c r="H140" s="50">
        <f>IFERROR(-14000*(G140-INDEX(G:G,IFERROR(MATCH($B140-Annex!$B$11/60,$B:$B),2)))/(60*($B140-INDEX($B:$B,IFERROR(MATCH($B140-Annex!$B$11/60,$B:$B),2)))),IF(Data!$B$2="",0,"-"))</f>
        <v>1214.855297826477</v>
      </c>
      <c r="I140" s="50">
        <f>IFERROR(AVERAGE(INDEX(K:K,IFERROR(MATCH($B140-Annex!$B$4/60,$B:$B),2)):K140),IF(Data!$B$2="",0,"-"))</f>
        <v>13.835812469585903</v>
      </c>
      <c r="J140" s="50">
        <f>IFERROR(AVERAGE(INDEX(L:L,IFERROR(MATCH($B140-Annex!$B$4/60,$B:$B),2)):L140),IF(Data!$B$2="",0,"-"))</f>
        <v>-1.0251392203190848</v>
      </c>
      <c r="K140" s="50">
        <f>IFERROR((5.670373*10^-8*(M140+273.15)^4+((Annex!$B$5+Annex!$B$6)*(M140-O140)+Annex!$B$7*(M140-INDEX(M:M,IFERROR(MATCH($B140-Annex!$B$9/60,$B:$B),2)))/(60*($B140-INDEX($B:$B,IFERROR(MATCH($B140-Annex!$B$9/60,$B:$B),2)))))/Annex!$B$8)/1000,IF(Data!$B$2="",0,"-"))</f>
        <v>15.124880089241898</v>
      </c>
      <c r="L140" s="50">
        <f>IFERROR((5.670373*10^-8*(N140+273.15)^4+((Annex!$B$5+Annex!$B$6)*(N140-O140)+Annex!$B$7*(N140-INDEX(N:N,IFERROR(MATCH($B140-Annex!$B$9/60,$B:$B),2)))/(60*($B140-INDEX($B:$B,IFERROR(MATCH($B140-Annex!$B$9/60,$B:$B),2)))))/Annex!$B$8)/1000,IF(Data!$B$2="",0,"-"))</f>
        <v>-1.4571029142605763</v>
      </c>
      <c r="M140" s="20">
        <v>310.22199999999998</v>
      </c>
      <c r="N140" s="20">
        <v>149.46100000000001</v>
      </c>
      <c r="O140" s="20">
        <v>236.131</v>
      </c>
      <c r="P140" s="50">
        <f>IFERROR(AVERAGE(INDEX(R:R,IFERROR(MATCH($B140-Annex!$B$4/60,$B:$B),2)):R140),IF(Data!$B$2="",0,"-"))</f>
        <v>3.8920040559115625</v>
      </c>
      <c r="Q140" s="50">
        <f>IFERROR(AVERAGE(INDEX(S:S,IFERROR(MATCH($B140-Annex!$B$4/60,$B:$B),2)):S140),IF(Data!$B$2="",0,"-"))</f>
        <v>1.0273077232090058</v>
      </c>
      <c r="R140" s="50">
        <f>IFERROR((5.670373*10^-8*(T140+273.15)^4+((Annex!$B$5+Annex!$B$6)*(T140-V140)+Annex!$B$7*(T140-INDEX(T:T,IFERROR(MATCH($B140-Annex!$B$9/60,$B:$B),2)))/(60*($B140-INDEX($B:$B,IFERROR(MATCH($B140-Annex!$B$9/60,$B:$B),2)))))/Annex!$B$8)/1000,IF(Data!$B$2="",0,"-"))</f>
        <v>4.3920193154670564</v>
      </c>
      <c r="S140" s="50">
        <f>IFERROR((5.670373*10^-8*(U140+273.15)^4+((Annex!$B$5+Annex!$B$6)*(U140-V140)+Annex!$B$7*(U140-INDEX(U:U,IFERROR(MATCH($B140-Annex!$B$9/60,$B:$B),2)))/(60*($B140-INDEX($B:$B,IFERROR(MATCH($B140-Annex!$B$9/60,$B:$B),2)))))/Annex!$B$8)/1000,IF(Data!$B$2="",0,"-"))</f>
        <v>1.2587911631198052</v>
      </c>
      <c r="T140" s="20">
        <v>136.11000000000001</v>
      </c>
      <c r="U140" s="20">
        <v>100.849</v>
      </c>
      <c r="V140" s="20">
        <v>122.059</v>
      </c>
      <c r="W140" s="20">
        <v>876.40800000000002</v>
      </c>
      <c r="X140" s="20">
        <v>843.40099999999995</v>
      </c>
      <c r="Y140" s="20">
        <v>819.31600000000003</v>
      </c>
      <c r="Z140" s="20">
        <v>786.23299999999995</v>
      </c>
      <c r="AA140" s="20">
        <v>725.31799999999998</v>
      </c>
      <c r="AB140" s="20">
        <v>685.63900000000001</v>
      </c>
      <c r="AC140" s="20">
        <v>644.17499999999995</v>
      </c>
      <c r="AD140" s="20">
        <v>869.76599999999996</v>
      </c>
      <c r="AE140" s="20">
        <v>662.02200000000005</v>
      </c>
      <c r="AF140" s="20">
        <v>204.37700000000001</v>
      </c>
      <c r="AG140" s="20">
        <v>134.15199999999999</v>
      </c>
      <c r="AH140" s="20">
        <v>9.8999999999999993E+37</v>
      </c>
      <c r="AI140" s="20">
        <v>277.84899999999999</v>
      </c>
    </row>
    <row r="141" spans="1:35" x14ac:dyDescent="0.3">
      <c r="A141" s="5">
        <v>140</v>
      </c>
      <c r="B141" s="19">
        <v>12.991333343088627</v>
      </c>
      <c r="C141" s="20">
        <v>434.929778</v>
      </c>
      <c r="D141" s="20">
        <v>421.06223899999998</v>
      </c>
      <c r="E141" s="20">
        <v>756.299125</v>
      </c>
      <c r="F141" s="49">
        <f>IFERROR(SUM(C141:E141),IF(Data!$B$2="",0,"-"))</f>
        <v>1612.291142</v>
      </c>
      <c r="G141" s="50">
        <f>IFERROR(F141-Annex!$B$10,IF(Data!$B$2="",0,"-"))</f>
        <v>306.13314200000013</v>
      </c>
      <c r="H141" s="50">
        <f>IFERROR(-14000*(G141-INDEX(G:G,IFERROR(MATCH($B141-Annex!$B$11/60,$B:$B),2)))/(60*($B141-INDEX($B:$B,IFERROR(MATCH($B141-Annex!$B$11/60,$B:$B),2)))),IF(Data!$B$2="",0,"-"))</f>
        <v>1294.4612461020856</v>
      </c>
      <c r="I141" s="50">
        <f>IFERROR(AVERAGE(INDEX(K:K,IFERROR(MATCH($B141-Annex!$B$4/60,$B:$B),2)):K141),IF(Data!$B$2="",0,"-"))</f>
        <v>14.228739498389473</v>
      </c>
      <c r="J141" s="50">
        <f>IFERROR(AVERAGE(INDEX(L:L,IFERROR(MATCH($B141-Annex!$B$4/60,$B:$B),2)):L141),IF(Data!$B$2="",0,"-"))</f>
        <v>-1.0074757463430857</v>
      </c>
      <c r="K141" s="50">
        <f>IFERROR((5.670373*10^-8*(M141+273.15)^4+((Annex!$B$5+Annex!$B$6)*(M141-O141)+Annex!$B$7*(M141-INDEX(M:M,IFERROR(MATCH($B141-Annex!$B$9/60,$B:$B),2)))/(60*($B141-INDEX($B:$B,IFERROR(MATCH($B141-Annex!$B$9/60,$B:$B),2)))))/Annex!$B$8)/1000,IF(Data!$B$2="",0,"-"))</f>
        <v>15.719049014659639</v>
      </c>
      <c r="L141" s="50">
        <f>IFERROR((5.670373*10^-8*(N141+273.15)^4+((Annex!$B$5+Annex!$B$6)*(N141-O141)+Annex!$B$7*(N141-INDEX(N:N,IFERROR(MATCH($B141-Annex!$B$9/60,$B:$B),2)))/(60*($B141-INDEX($B:$B,IFERROR(MATCH($B141-Annex!$B$9/60,$B:$B),2)))))/Annex!$B$8)/1000,IF(Data!$B$2="",0,"-"))</f>
        <v>-0.88510764090259753</v>
      </c>
      <c r="M141" s="20">
        <v>314.88900000000001</v>
      </c>
      <c r="N141" s="20">
        <v>151.815</v>
      </c>
      <c r="O141" s="20">
        <v>240.333</v>
      </c>
      <c r="P141" s="50">
        <f>IFERROR(AVERAGE(INDEX(R:R,IFERROR(MATCH($B141-Annex!$B$4/60,$B:$B),2)):R141),IF(Data!$B$2="",0,"-"))</f>
        <v>4.032872899960835</v>
      </c>
      <c r="Q141" s="50">
        <f>IFERROR(AVERAGE(INDEX(S:S,IFERROR(MATCH($B141-Annex!$B$4/60,$B:$B),2)):S141),IF(Data!$B$2="",0,"-"))</f>
        <v>1.0938166502721351</v>
      </c>
      <c r="R141" s="50">
        <f>IFERROR((5.670373*10^-8*(T141+273.15)^4+((Annex!$B$5+Annex!$B$6)*(T141-V141)+Annex!$B$7*(T141-INDEX(T:T,IFERROR(MATCH($B141-Annex!$B$9/60,$B:$B),2)))/(60*($B141-INDEX($B:$B,IFERROR(MATCH($B141-Annex!$B$9/60,$B:$B),2)))))/Annex!$B$8)/1000,IF(Data!$B$2="",0,"-"))</f>
        <v>4.4859424209069045</v>
      </c>
      <c r="S141" s="50">
        <f>IFERROR((5.670373*10^-8*(U141+273.15)^4+((Annex!$B$5+Annex!$B$6)*(U141-V141)+Annex!$B$7*(U141-INDEX(U:U,IFERROR(MATCH($B141-Annex!$B$9/60,$B:$B),2)))/(60*($B141-INDEX($B:$B,IFERROR(MATCH($B141-Annex!$B$9/60,$B:$B),2)))))/Annex!$B$8)/1000,IF(Data!$B$2="",0,"-"))</f>
        <v>1.2762194860795302</v>
      </c>
      <c r="T141" s="20">
        <v>138.12</v>
      </c>
      <c r="U141" s="20">
        <v>102.197</v>
      </c>
      <c r="V141" s="20">
        <v>123.345</v>
      </c>
      <c r="W141" s="20">
        <v>825.36</v>
      </c>
      <c r="X141" s="20">
        <v>822.48599999999999</v>
      </c>
      <c r="Y141" s="20">
        <v>816.649</v>
      </c>
      <c r="Z141" s="20">
        <v>793.30700000000002</v>
      </c>
      <c r="AA141" s="20">
        <v>704.22400000000005</v>
      </c>
      <c r="AB141" s="20">
        <v>652.51400000000001</v>
      </c>
      <c r="AC141" s="20">
        <v>640.01900000000001</v>
      </c>
      <c r="AD141" s="20">
        <v>875.59199999999998</v>
      </c>
      <c r="AE141" s="20">
        <v>668.53300000000002</v>
      </c>
      <c r="AF141" s="20">
        <v>212.62299999999999</v>
      </c>
      <c r="AG141" s="20">
        <v>134.94</v>
      </c>
      <c r="AH141" s="20">
        <v>9.8999999999999993E+37</v>
      </c>
      <c r="AI141" s="20">
        <v>277.48</v>
      </c>
    </row>
    <row r="142" spans="1:35" x14ac:dyDescent="0.3">
      <c r="A142" s="5">
        <v>141</v>
      </c>
      <c r="B142" s="19">
        <v>13.086166667053476</v>
      </c>
      <c r="C142" s="20">
        <v>434.648978</v>
      </c>
      <c r="D142" s="20">
        <v>421.01932499999998</v>
      </c>
      <c r="E142" s="20">
        <v>756.12988099999995</v>
      </c>
      <c r="F142" s="49">
        <f>IFERROR(SUM(C142:E142),IF(Data!$B$2="",0,"-"))</f>
        <v>1611.7981839999998</v>
      </c>
      <c r="G142" s="50">
        <f>IFERROR(F142-Annex!$B$10,IF(Data!$B$2="",0,"-"))</f>
        <v>305.64018399999986</v>
      </c>
      <c r="H142" s="50">
        <f>IFERROR(-14000*(G142-INDEX(G:G,IFERROR(MATCH($B142-Annex!$B$11/60,$B:$B),2)))/(60*($B142-INDEX($B:$B,IFERROR(MATCH($B142-Annex!$B$11/60,$B:$B),2)))),IF(Data!$B$2="",0,"-"))</f>
        <v>1311.5486966410087</v>
      </c>
      <c r="I142" s="50">
        <f>IFERROR(AVERAGE(INDEX(K:K,IFERROR(MATCH($B142-Annex!$B$4/60,$B:$B),2)):K142),IF(Data!$B$2="",0,"-"))</f>
        <v>14.640884236052452</v>
      </c>
      <c r="J142" s="50">
        <f>IFERROR(AVERAGE(INDEX(L:L,IFERROR(MATCH($B142-Annex!$B$4/60,$B:$B),2)):L142),IF(Data!$B$2="",0,"-"))</f>
        <v>-0.96861953859995753</v>
      </c>
      <c r="K142" s="50">
        <f>IFERROR((5.670373*10^-8*(M142+273.15)^4+((Annex!$B$5+Annex!$B$6)*(M142-O142)+Annex!$B$7*(M142-INDEX(M:M,IFERROR(MATCH($B142-Annex!$B$9/60,$B:$B),2)))/(60*($B142-INDEX($B:$B,IFERROR(MATCH($B142-Annex!$B$9/60,$B:$B),2)))))/Annex!$B$8)/1000,IF(Data!$B$2="",0,"-"))</f>
        <v>16.194335836848126</v>
      </c>
      <c r="L142" s="50">
        <f>IFERROR((5.670373*10^-8*(N142+273.15)^4+((Annex!$B$5+Annex!$B$6)*(N142-O142)+Annex!$B$7*(N142-INDEX(N:N,IFERROR(MATCH($B142-Annex!$B$9/60,$B:$B),2)))/(60*($B142-INDEX($B:$B,IFERROR(MATCH($B142-Annex!$B$9/60,$B:$B),2)))))/Annex!$B$8)/1000,IF(Data!$B$2="",0,"-"))</f>
        <v>-0.5141534196155394</v>
      </c>
      <c r="M142" s="20">
        <v>319.87</v>
      </c>
      <c r="N142" s="20">
        <v>154.44900000000001</v>
      </c>
      <c r="O142" s="20">
        <v>240.79900000000001</v>
      </c>
      <c r="P142" s="50">
        <f>IFERROR(AVERAGE(INDEX(R:R,IFERROR(MATCH($B142-Annex!$B$4/60,$B:$B),2)):R142),IF(Data!$B$2="",0,"-"))</f>
        <v>4.1711027858534448</v>
      </c>
      <c r="Q142" s="50">
        <f>IFERROR(AVERAGE(INDEX(S:S,IFERROR(MATCH($B142-Annex!$B$4/60,$B:$B),2)):S142),IF(Data!$B$2="",0,"-"))</f>
        <v>1.1560053331868212</v>
      </c>
      <c r="R142" s="50">
        <f>IFERROR((5.670373*10^-8*(T142+273.15)^4+((Annex!$B$5+Annex!$B$6)*(T142-V142)+Annex!$B$7*(T142-INDEX(T:T,IFERROR(MATCH($B142-Annex!$B$9/60,$B:$B),2)))/(60*($B142-INDEX($B:$B,IFERROR(MATCH($B142-Annex!$B$9/60,$B:$B),2)))))/Annex!$B$8)/1000,IF(Data!$B$2="",0,"-"))</f>
        <v>4.5163652814001756</v>
      </c>
      <c r="S142" s="50">
        <f>IFERROR((5.670373*10^-8*(U142+273.15)^4+((Annex!$B$5+Annex!$B$6)*(U142-V142)+Annex!$B$7*(U142-INDEX(U:U,IFERROR(MATCH($B142-Annex!$B$9/60,$B:$B),2)))/(60*($B142-INDEX($B:$B,IFERROR(MATCH($B142-Annex!$B$9/60,$B:$B),2)))))/Annex!$B$8)/1000,IF(Data!$B$2="",0,"-"))</f>
        <v>1.279986410129291</v>
      </c>
      <c r="T142" s="20">
        <v>140.32</v>
      </c>
      <c r="U142" s="20">
        <v>103.70699999999999</v>
      </c>
      <c r="V142" s="20">
        <v>126.214</v>
      </c>
      <c r="W142" s="20">
        <v>806.67499999999995</v>
      </c>
      <c r="X142" s="20">
        <v>787.71900000000005</v>
      </c>
      <c r="Y142" s="20">
        <v>781.73699999999997</v>
      </c>
      <c r="Z142" s="20">
        <v>760.25099999999998</v>
      </c>
      <c r="AA142" s="20">
        <v>691.78300000000002</v>
      </c>
      <c r="AB142" s="20">
        <v>656.90599999999995</v>
      </c>
      <c r="AC142" s="20">
        <v>654.58399999999995</v>
      </c>
      <c r="AD142" s="20">
        <v>873.86400000000003</v>
      </c>
      <c r="AE142" s="20">
        <v>676.346</v>
      </c>
      <c r="AF142" s="20">
        <v>234.03399999999999</v>
      </c>
      <c r="AG142" s="20">
        <v>136.45400000000001</v>
      </c>
      <c r="AH142" s="20">
        <v>9.8999999999999993E+37</v>
      </c>
      <c r="AI142" s="20">
        <v>228.21600000000001</v>
      </c>
    </row>
    <row r="143" spans="1:35" x14ac:dyDescent="0.3">
      <c r="A143" s="5">
        <v>142</v>
      </c>
      <c r="B143" s="19">
        <v>13.18016667268239</v>
      </c>
      <c r="C143" s="20">
        <v>434.56575500000002</v>
      </c>
      <c r="D143" s="20">
        <v>420.78201999999999</v>
      </c>
      <c r="E143" s="20">
        <v>755.68279099999995</v>
      </c>
      <c r="F143" s="49">
        <f>IFERROR(SUM(C143:E143),IF(Data!$B$2="",0,"-"))</f>
        <v>1611.0305659999999</v>
      </c>
      <c r="G143" s="50">
        <f>IFERROR(F143-Annex!$B$10,IF(Data!$B$2="",0,"-"))</f>
        <v>304.87256600000001</v>
      </c>
      <c r="H143" s="50">
        <f>IFERROR(-14000*(G143-INDEX(G:G,IFERROR(MATCH($B143-Annex!$B$11/60,$B:$B),2)))/(60*($B143-INDEX($B:$B,IFERROR(MATCH($B143-Annex!$B$11/60,$B:$B),2)))),IF(Data!$B$2="",0,"-"))</f>
        <v>1359.9433099618407</v>
      </c>
      <c r="I143" s="50">
        <f>IFERROR(AVERAGE(INDEX(K:K,IFERROR(MATCH($B143-Annex!$B$4/60,$B:$B),2)):K143),IF(Data!$B$2="",0,"-"))</f>
        <v>15.057131365946114</v>
      </c>
      <c r="J143" s="50">
        <f>IFERROR(AVERAGE(INDEX(L:L,IFERROR(MATCH($B143-Annex!$B$4/60,$B:$B),2)):L143),IF(Data!$B$2="",0,"-"))</f>
        <v>-0.92584587507845928</v>
      </c>
      <c r="K143" s="50">
        <f>IFERROR((5.670373*10^-8*(M143+273.15)^4+((Annex!$B$5+Annex!$B$6)*(M143-O143)+Annex!$B$7*(M143-INDEX(M:M,IFERROR(MATCH($B143-Annex!$B$9/60,$B:$B),2)))/(60*($B143-INDEX($B:$B,IFERROR(MATCH($B143-Annex!$B$9/60,$B:$B),2)))))/Annex!$B$8)/1000,IF(Data!$B$2="",0,"-"))</f>
        <v>16.512616193095404</v>
      </c>
      <c r="L143" s="50">
        <f>IFERROR((5.670373*10^-8*(N143+273.15)^4+((Annex!$B$5+Annex!$B$6)*(N143-O143)+Annex!$B$7*(N143-INDEX(N:N,IFERROR(MATCH($B143-Annex!$B$9/60,$B:$B),2)))/(60*($B143-INDEX($B:$B,IFERROR(MATCH($B143-Annex!$B$9/60,$B:$B),2)))))/Annex!$B$8)/1000,IF(Data!$B$2="",0,"-"))</f>
        <v>-0.46464868707032725</v>
      </c>
      <c r="M143" s="20">
        <v>325.03500000000003</v>
      </c>
      <c r="N143" s="20">
        <v>157.172</v>
      </c>
      <c r="O143" s="20">
        <v>244.12899999999999</v>
      </c>
      <c r="P143" s="50">
        <f>IFERROR(AVERAGE(INDEX(R:R,IFERROR(MATCH($B143-Annex!$B$4/60,$B:$B),2)):R143),IF(Data!$B$2="",0,"-"))</f>
        <v>4.2737749054628491</v>
      </c>
      <c r="Q143" s="50">
        <f>IFERROR(AVERAGE(INDEX(S:S,IFERROR(MATCH($B143-Annex!$B$4/60,$B:$B),2)):S143),IF(Data!$B$2="",0,"-"))</f>
        <v>1.1971090128662853</v>
      </c>
      <c r="R143" s="50">
        <f>IFERROR((5.670373*10^-8*(T143+273.15)^4+((Annex!$B$5+Annex!$B$6)*(T143-V143)+Annex!$B$7*(T143-INDEX(T:T,IFERROR(MATCH($B143-Annex!$B$9/60,$B:$B),2)))/(60*($B143-INDEX($B:$B,IFERROR(MATCH($B143-Annex!$B$9/60,$B:$B),2)))))/Annex!$B$8)/1000,IF(Data!$B$2="",0,"-"))</f>
        <v>4.4174622760918574</v>
      </c>
      <c r="S143" s="50">
        <f>IFERROR((5.670373*10^-8*(U143+273.15)^4+((Annex!$B$5+Annex!$B$6)*(U143-V143)+Annex!$B$7*(U143-INDEX(U:U,IFERROR(MATCH($B143-Annex!$B$9/60,$B:$B),2)))/(60*($B143-INDEX($B:$B,IFERROR(MATCH($B143-Annex!$B$9/60,$B:$B),2)))))/Annex!$B$8)/1000,IF(Data!$B$2="",0,"-"))</f>
        <v>1.1976293263176125</v>
      </c>
      <c r="T143" s="20">
        <v>142.48099999999999</v>
      </c>
      <c r="U143" s="20">
        <v>105.26900000000001</v>
      </c>
      <c r="V143" s="20">
        <v>129.95599999999999</v>
      </c>
      <c r="W143" s="20">
        <v>792.13900000000001</v>
      </c>
      <c r="X143" s="20">
        <v>779.47</v>
      </c>
      <c r="Y143" s="20">
        <v>773.05200000000002</v>
      </c>
      <c r="Z143" s="20">
        <v>730.05100000000004</v>
      </c>
      <c r="AA143" s="20">
        <v>699.89300000000003</v>
      </c>
      <c r="AB143" s="20">
        <v>661.20899999999995</v>
      </c>
      <c r="AC143" s="20">
        <v>652.44399999999996</v>
      </c>
      <c r="AD143" s="20">
        <v>873.41499999999996</v>
      </c>
      <c r="AE143" s="20">
        <v>684.226</v>
      </c>
      <c r="AF143" s="20">
        <v>273.12</v>
      </c>
      <c r="AG143" s="20">
        <v>137.90100000000001</v>
      </c>
      <c r="AH143" s="20">
        <v>9.8999999999999993E+37</v>
      </c>
      <c r="AI143" s="20">
        <v>175.303</v>
      </c>
    </row>
    <row r="144" spans="1:35" x14ac:dyDescent="0.3">
      <c r="A144" s="5">
        <v>143</v>
      </c>
      <c r="B144" s="19">
        <v>13.27433334197849</v>
      </c>
      <c r="C144" s="20">
        <v>434.39508499999999</v>
      </c>
      <c r="D144" s="20">
        <v>420.65494799999999</v>
      </c>
      <c r="E144" s="20">
        <v>755.47903899999994</v>
      </c>
      <c r="F144" s="49">
        <f>IFERROR(SUM(C144:E144),IF(Data!$B$2="",0,"-"))</f>
        <v>1610.5290719999998</v>
      </c>
      <c r="G144" s="50">
        <f>IFERROR(F144-Annex!$B$10,IF(Data!$B$2="",0,"-"))</f>
        <v>304.37107199999991</v>
      </c>
      <c r="H144" s="50">
        <f>IFERROR(-14000*(G144-INDEX(G:G,IFERROR(MATCH($B144-Annex!$B$11/60,$B:$B),2)))/(60*($B144-INDEX($B:$B,IFERROR(MATCH($B144-Annex!$B$11/60,$B:$B),2)))),IF(Data!$B$2="",0,"-"))</f>
        <v>1381.1199938157633</v>
      </c>
      <c r="I144" s="50">
        <f>IFERROR(AVERAGE(INDEX(K:K,IFERROR(MATCH($B144-Annex!$B$4/60,$B:$B),2)):K144),IF(Data!$B$2="",0,"-"))</f>
        <v>15.460704191766528</v>
      </c>
      <c r="J144" s="50">
        <f>IFERROR(AVERAGE(INDEX(L:L,IFERROR(MATCH($B144-Annex!$B$4/60,$B:$B),2)):L144),IF(Data!$B$2="",0,"-"))</f>
        <v>-0.85954936315787811</v>
      </c>
      <c r="K144" s="50">
        <f>IFERROR((5.670373*10^-8*(M144+273.15)^4+((Annex!$B$5+Annex!$B$6)*(M144-O144)+Annex!$B$7*(M144-INDEX(M:M,IFERROR(MATCH($B144-Annex!$B$9/60,$B:$B),2)))/(60*($B144-INDEX($B:$B,IFERROR(MATCH($B144-Annex!$B$9/60,$B:$B),2)))))/Annex!$B$8)/1000,IF(Data!$B$2="",0,"-"))</f>
        <v>16.489384762455526</v>
      </c>
      <c r="L144" s="50">
        <f>IFERROR((5.670373*10^-8*(N144+273.15)^4+((Annex!$B$5+Annex!$B$6)*(N144-O144)+Annex!$B$7*(N144-INDEX(N:N,IFERROR(MATCH($B144-Annex!$B$9/60,$B:$B),2)))/(60*($B144-INDEX($B:$B,IFERROR(MATCH($B144-Annex!$B$9/60,$B:$B),2)))))/Annex!$B$8)/1000,IF(Data!$B$2="",0,"-"))</f>
        <v>-0.37881493686569795</v>
      </c>
      <c r="M144" s="20">
        <v>329.43</v>
      </c>
      <c r="N144" s="20">
        <v>160.012</v>
      </c>
      <c r="O144" s="20">
        <v>248.22399999999999</v>
      </c>
      <c r="P144" s="50">
        <f>IFERROR(AVERAGE(INDEX(R:R,IFERROR(MATCH($B144-Annex!$B$4/60,$B:$B),2)):R144),IF(Data!$B$2="",0,"-"))</f>
        <v>4.3552611373333487</v>
      </c>
      <c r="Q144" s="50">
        <f>IFERROR(AVERAGE(INDEX(S:S,IFERROR(MATCH($B144-Annex!$B$4/60,$B:$B),2)):S144),IF(Data!$B$2="",0,"-"))</f>
        <v>1.2179138686862907</v>
      </c>
      <c r="R144" s="50">
        <f>IFERROR((5.670373*10^-8*(T144+273.15)^4+((Annex!$B$5+Annex!$B$6)*(T144-V144)+Annex!$B$7*(T144-INDEX(T:T,IFERROR(MATCH($B144-Annex!$B$9/60,$B:$B),2)))/(60*($B144-INDEX($B:$B,IFERROR(MATCH($B144-Annex!$B$9/60,$B:$B),2)))))/Annex!$B$8)/1000,IF(Data!$B$2="",0,"-"))</f>
        <v>4.45990747071854</v>
      </c>
      <c r="S144" s="50">
        <f>IFERROR((5.670373*10^-8*(U144+273.15)^4+((Annex!$B$5+Annex!$B$6)*(U144-V144)+Annex!$B$7*(U144-INDEX(U:U,IFERROR(MATCH($B144-Annex!$B$9/60,$B:$B),2)))/(60*($B144-INDEX($B:$B,IFERROR(MATCH($B144-Annex!$B$9/60,$B:$B),2)))))/Annex!$B$8)/1000,IF(Data!$B$2="",0,"-"))</f>
        <v>1.1931946497561607</v>
      </c>
      <c r="T144" s="20">
        <v>144.61199999999999</v>
      </c>
      <c r="U144" s="20">
        <v>106.73099999999999</v>
      </c>
      <c r="V144" s="20">
        <v>131.511</v>
      </c>
      <c r="W144" s="20">
        <v>821.923</v>
      </c>
      <c r="X144" s="20">
        <v>814.51700000000005</v>
      </c>
      <c r="Y144" s="20">
        <v>788.85299999999995</v>
      </c>
      <c r="Z144" s="20">
        <v>764.94</v>
      </c>
      <c r="AA144" s="20">
        <v>737.09699999999998</v>
      </c>
      <c r="AB144" s="20">
        <v>705.26</v>
      </c>
      <c r="AC144" s="20">
        <v>688.01099999999997</v>
      </c>
      <c r="AD144" s="20">
        <v>868.83799999999997</v>
      </c>
      <c r="AE144" s="20">
        <v>689.80100000000004</v>
      </c>
      <c r="AF144" s="20">
        <v>300.21800000000002</v>
      </c>
      <c r="AG144" s="20">
        <v>139.52199999999999</v>
      </c>
      <c r="AH144" s="20">
        <v>-197.959</v>
      </c>
      <c r="AI144" s="20">
        <v>62.39</v>
      </c>
    </row>
    <row r="145" spans="1:35" x14ac:dyDescent="0.3">
      <c r="A145" s="5">
        <v>144</v>
      </c>
      <c r="B145" s="19">
        <v>13.368333337130025</v>
      </c>
      <c r="C145" s="20">
        <v>434.09074800000002</v>
      </c>
      <c r="D145" s="20">
        <v>420.55733500000002</v>
      </c>
      <c r="E145" s="20">
        <v>755.14898100000005</v>
      </c>
      <c r="F145" s="49">
        <f>IFERROR(SUM(C145:E145),IF(Data!$B$2="",0,"-"))</f>
        <v>1609.7970640000001</v>
      </c>
      <c r="G145" s="50">
        <f>IFERROR(F145-Annex!$B$10,IF(Data!$B$2="",0,"-"))</f>
        <v>303.63906400000019</v>
      </c>
      <c r="H145" s="50">
        <f>IFERROR(-14000*(G145-INDEX(G:G,IFERROR(MATCH($B145-Annex!$B$11/60,$B:$B),2)))/(60*($B145-INDEX($B:$B,IFERROR(MATCH($B145-Annex!$B$11/60,$B:$B),2)))),IF(Data!$B$2="",0,"-"))</f>
        <v>1406.8179911964617</v>
      </c>
      <c r="I145" s="50">
        <f>IFERROR(AVERAGE(INDEX(K:K,IFERROR(MATCH($B145-Annex!$B$4/60,$B:$B),2)):K145),IF(Data!$B$2="",0,"-"))</f>
        <v>15.775941894687231</v>
      </c>
      <c r="J145" s="50">
        <f>IFERROR(AVERAGE(INDEX(L:L,IFERROR(MATCH($B145-Annex!$B$4/60,$B:$B),2)):L145),IF(Data!$B$2="",0,"-"))</f>
        <v>-0.75879557292430933</v>
      </c>
      <c r="K145" s="50">
        <f>IFERROR((5.670373*10^-8*(M145+273.15)^4+((Annex!$B$5+Annex!$B$6)*(M145-O145)+Annex!$B$7*(M145-INDEX(M:M,IFERROR(MATCH($B145-Annex!$B$9/60,$B:$B),2)))/(60*($B145-INDEX($B:$B,IFERROR(MATCH($B145-Annex!$B$9/60,$B:$B),2)))))/Annex!$B$8)/1000,IF(Data!$B$2="",0,"-"))</f>
        <v>15.945847584037905</v>
      </c>
      <c r="L145" s="50">
        <f>IFERROR((5.670373*10^-8*(N145+273.15)^4+((Annex!$B$5+Annex!$B$6)*(N145-O145)+Annex!$B$7*(N145-INDEX(N:N,IFERROR(MATCH($B145-Annex!$B$9/60,$B:$B),2)))/(60*($B145-INDEX($B:$B,IFERROR(MATCH($B145-Annex!$B$9/60,$B:$B),2)))))/Annex!$B$8)/1000,IF(Data!$B$2="",0,"-"))</f>
        <v>-0.25712936851961238</v>
      </c>
      <c r="M145" s="20">
        <v>333.05500000000001</v>
      </c>
      <c r="N145" s="20">
        <v>162.977</v>
      </c>
      <c r="O145" s="20">
        <v>252.00800000000001</v>
      </c>
      <c r="P145" s="50">
        <f>IFERROR(AVERAGE(INDEX(R:R,IFERROR(MATCH($B145-Annex!$B$4/60,$B:$B),2)):R145),IF(Data!$B$2="",0,"-"))</f>
        <v>4.4414133315357924</v>
      </c>
      <c r="Q145" s="50">
        <f>IFERROR(AVERAGE(INDEX(S:S,IFERROR(MATCH($B145-Annex!$B$4/60,$B:$B),2)):S145),IF(Data!$B$2="",0,"-"))</f>
        <v>1.2424571582249071</v>
      </c>
      <c r="R145" s="50">
        <f>IFERROR((5.670373*10^-8*(T145+273.15)^4+((Annex!$B$5+Annex!$B$6)*(T145-V145)+Annex!$B$7*(T145-INDEX(T:T,IFERROR(MATCH($B145-Annex!$B$9/60,$B:$B),2)))/(60*($B145-INDEX($B:$B,IFERROR(MATCH($B145-Annex!$B$9/60,$B:$B),2)))))/Annex!$B$8)/1000,IF(Data!$B$2="",0,"-"))</f>
        <v>4.6026326657973478</v>
      </c>
      <c r="S145" s="50">
        <f>IFERROR((5.670373*10^-8*(U145+273.15)^4+((Annex!$B$5+Annex!$B$6)*(U145-V145)+Annex!$B$7*(U145-INDEX(U:U,IFERROR(MATCH($B145-Annex!$B$9/60,$B:$B),2)))/(60*($B145-INDEX($B:$B,IFERROR(MATCH($B145-Annex!$B$9/60,$B:$B),2)))))/Annex!$B$8)/1000,IF(Data!$B$2="",0,"-"))</f>
        <v>1.2963422125764035</v>
      </c>
      <c r="T145" s="20">
        <v>146.667</v>
      </c>
      <c r="U145" s="20">
        <v>108.206</v>
      </c>
      <c r="V145" s="20">
        <v>130.761</v>
      </c>
      <c r="W145" s="20">
        <v>811.48299999999995</v>
      </c>
      <c r="X145" s="20">
        <v>810.72699999999998</v>
      </c>
      <c r="Y145" s="20">
        <v>791.42899999999997</v>
      </c>
      <c r="Z145" s="20">
        <v>725.13900000000001</v>
      </c>
      <c r="AA145" s="20">
        <v>690.65599999999995</v>
      </c>
      <c r="AB145" s="20">
        <v>653.23699999999997</v>
      </c>
      <c r="AC145" s="20">
        <v>670.30799999999999</v>
      </c>
      <c r="AD145" s="20">
        <v>880.46799999999996</v>
      </c>
      <c r="AE145" s="20">
        <v>694.11800000000005</v>
      </c>
      <c r="AF145" s="20">
        <v>323.471</v>
      </c>
      <c r="AG145" s="20">
        <v>143.529</v>
      </c>
      <c r="AH145" s="20">
        <v>9.8999999999999993E+37</v>
      </c>
      <c r="AI145" s="20">
        <v>58.795000000000002</v>
      </c>
    </row>
    <row r="146" spans="1:35" x14ac:dyDescent="0.3">
      <c r="A146" s="5">
        <v>145</v>
      </c>
      <c r="B146" s="19">
        <v>13.462666670093313</v>
      </c>
      <c r="C146" s="20">
        <v>434.02853900000002</v>
      </c>
      <c r="D146" s="20">
        <v>420.29058199999997</v>
      </c>
      <c r="E146" s="20">
        <v>754.91491799999994</v>
      </c>
      <c r="F146" s="49">
        <f>IFERROR(SUM(C146:E146),IF(Data!$B$2="",0,"-"))</f>
        <v>1609.2340389999999</v>
      </c>
      <c r="G146" s="50">
        <f>IFERROR(F146-Annex!$B$10,IF(Data!$B$2="",0,"-"))</f>
        <v>303.07603900000004</v>
      </c>
      <c r="H146" s="50">
        <f>IFERROR(-14000*(G146-INDEX(G:G,IFERROR(MATCH($B146-Annex!$B$11/60,$B:$B),2)))/(60*($B146-INDEX($B:$B,IFERROR(MATCH($B146-Annex!$B$11/60,$B:$B),2)))),IF(Data!$B$2="",0,"-"))</f>
        <v>1426.78937852332</v>
      </c>
      <c r="I146" s="50">
        <f>IFERROR(AVERAGE(INDEX(K:K,IFERROR(MATCH($B146-Annex!$B$4/60,$B:$B),2)):K146),IF(Data!$B$2="",0,"-"))</f>
        <v>15.948840062465569</v>
      </c>
      <c r="J146" s="50">
        <f>IFERROR(AVERAGE(INDEX(L:L,IFERROR(MATCH($B146-Annex!$B$4/60,$B:$B),2)):L146),IF(Data!$B$2="",0,"-"))</f>
        <v>-0.56371794206821879</v>
      </c>
      <c r="K146" s="50">
        <f>IFERROR((5.670373*10^-8*(M146+273.15)^4+((Annex!$B$5+Annex!$B$6)*(M146-O146)+Annex!$B$7*(M146-INDEX(M:M,IFERROR(MATCH($B146-Annex!$B$9/60,$B:$B),2)))/(60*($B146-INDEX($B:$B,IFERROR(MATCH($B146-Annex!$B$9/60,$B:$B),2)))))/Annex!$B$8)/1000,IF(Data!$B$2="",0,"-"))</f>
        <v>15.655766956920488</v>
      </c>
      <c r="L146" s="50">
        <f>IFERROR((5.670373*10^-8*(N146+273.15)^4+((Annex!$B$5+Annex!$B$6)*(N146-O146)+Annex!$B$7*(N146-INDEX(N:N,IFERROR(MATCH($B146-Annex!$B$9/60,$B:$B),2)))/(60*($B146-INDEX($B:$B,IFERROR(MATCH($B146-Annex!$B$9/60,$B:$B),2)))))/Annex!$B$8)/1000,IF(Data!$B$2="",0,"-"))</f>
        <v>1.0931372756819656E-2</v>
      </c>
      <c r="M146" s="20">
        <v>336.43799999999999</v>
      </c>
      <c r="N146" s="20">
        <v>166.25399999999999</v>
      </c>
      <c r="O146" s="20">
        <v>255.19499999999999</v>
      </c>
      <c r="P146" s="50">
        <f>IFERROR(AVERAGE(INDEX(R:R,IFERROR(MATCH($B146-Annex!$B$4/60,$B:$B),2)):R146),IF(Data!$B$2="",0,"-"))</f>
        <v>4.5177982866887101</v>
      </c>
      <c r="Q146" s="50">
        <f>IFERROR(AVERAGE(INDEX(S:S,IFERROR(MATCH($B146-Annex!$B$4/60,$B:$B),2)):S146),IF(Data!$B$2="",0,"-"))</f>
        <v>1.2716031044630236</v>
      </c>
      <c r="R146" s="50">
        <f>IFERROR((5.670373*10^-8*(T146+273.15)^4+((Annex!$B$5+Annex!$B$6)*(T146-V146)+Annex!$B$7*(T146-INDEX(T:T,IFERROR(MATCH($B146-Annex!$B$9/60,$B:$B),2)))/(60*($B146-INDEX($B:$B,IFERROR(MATCH($B146-Annex!$B$9/60,$B:$B),2)))))/Annex!$B$8)/1000,IF(Data!$B$2="",0,"-"))</f>
        <v>4.7502585764390872</v>
      </c>
      <c r="S146" s="50">
        <f>IFERROR((5.670373*10^-8*(U146+273.15)^4+((Annex!$B$5+Annex!$B$6)*(U146-V146)+Annex!$B$7*(U146-INDEX(U:U,IFERROR(MATCH($B146-Annex!$B$9/60,$B:$B),2)))/(60*($B146-INDEX($B:$B,IFERROR(MATCH($B146-Annex!$B$9/60,$B:$B),2)))))/Annex!$B$8)/1000,IF(Data!$B$2="",0,"-"))</f>
        <v>1.3990584832623605</v>
      </c>
      <c r="T146" s="20">
        <v>148.76499999999999</v>
      </c>
      <c r="U146" s="20">
        <v>109.65300000000001</v>
      </c>
      <c r="V146" s="20">
        <v>130.56200000000001</v>
      </c>
      <c r="W146" s="20">
        <v>796.81799999999998</v>
      </c>
      <c r="X146" s="20">
        <v>800.06899999999996</v>
      </c>
      <c r="Y146" s="20">
        <v>799.44</v>
      </c>
      <c r="Z146" s="20">
        <v>784.47500000000002</v>
      </c>
      <c r="AA146" s="20">
        <v>735.78</v>
      </c>
      <c r="AB146" s="20">
        <v>693.41499999999996</v>
      </c>
      <c r="AC146" s="20">
        <v>666.54600000000005</v>
      </c>
      <c r="AD146" s="20">
        <v>877.17399999999998</v>
      </c>
      <c r="AE146" s="20">
        <v>698.19600000000003</v>
      </c>
      <c r="AF146" s="20">
        <v>342.23599999999999</v>
      </c>
      <c r="AG146" s="20">
        <v>147.08699999999999</v>
      </c>
      <c r="AH146" s="20">
        <v>-81.665000000000006</v>
      </c>
      <c r="AI146" s="20">
        <v>38.4</v>
      </c>
    </row>
    <row r="147" spans="1:35" x14ac:dyDescent="0.3">
      <c r="A147" s="5">
        <v>146</v>
      </c>
      <c r="B147" s="19">
        <v>13.562333334702998</v>
      </c>
      <c r="C147" s="20">
        <v>433.99910899999998</v>
      </c>
      <c r="D147" s="20">
        <v>420.19464900000003</v>
      </c>
      <c r="E147" s="20">
        <v>754.55118600000003</v>
      </c>
      <c r="F147" s="49">
        <f>IFERROR(SUM(C147:E147),IF(Data!$B$2="",0,"-"))</f>
        <v>1608.744944</v>
      </c>
      <c r="G147" s="50">
        <f>IFERROR(F147-Annex!$B$10,IF(Data!$B$2="",0,"-"))</f>
        <v>302.58694400000013</v>
      </c>
      <c r="H147" s="50">
        <f>IFERROR(-14000*(G147-INDEX(G:G,IFERROR(MATCH($B147-Annex!$B$11/60,$B:$B),2)))/(60*($B147-INDEX($B:$B,IFERROR(MATCH($B147-Annex!$B$11/60,$B:$B),2)))),IF(Data!$B$2="",0,"-"))</f>
        <v>1345.6112889548792</v>
      </c>
      <c r="I147" s="50">
        <f>IFERROR(AVERAGE(INDEX(K:K,IFERROR(MATCH($B147-Annex!$B$4/60,$B:$B),2)):K147),IF(Data!$B$2="",0,"-"))</f>
        <v>16.053491371091624</v>
      </c>
      <c r="J147" s="50">
        <f>IFERROR(AVERAGE(INDEX(L:L,IFERROR(MATCH($B147-Annex!$B$4/60,$B:$B),2)):L147),IF(Data!$B$2="",0,"-"))</f>
        <v>-0.3358492125339409</v>
      </c>
      <c r="K147" s="50">
        <f>IFERROR((5.670373*10^-8*(M147+273.15)^4+((Annex!$B$5+Annex!$B$6)*(M147-O147)+Annex!$B$7*(M147-INDEX(M:M,IFERROR(MATCH($B147-Annex!$B$9/60,$B:$B),2)))/(60*($B147-INDEX($B:$B,IFERROR(MATCH($B147-Annex!$B$9/60,$B:$B),2)))))/Annex!$B$8)/1000,IF(Data!$B$2="",0,"-"))</f>
        <v>15.857439249624273</v>
      </c>
      <c r="L147" s="50">
        <f>IFERROR((5.670373*10^-8*(N147+273.15)^4+((Annex!$B$5+Annex!$B$6)*(N147-O147)+Annex!$B$7*(N147-INDEX(N:N,IFERROR(MATCH($B147-Annex!$B$9/60,$B:$B),2)))/(60*($B147-INDEX($B:$B,IFERROR(MATCH($B147-Annex!$B$9/60,$B:$B),2)))))/Annex!$B$8)/1000,IF(Data!$B$2="",0,"-"))</f>
        <v>0.13797819247936899</v>
      </c>
      <c r="M147" s="20">
        <v>340.25099999999998</v>
      </c>
      <c r="N147" s="20">
        <v>169.57499999999999</v>
      </c>
      <c r="O147" s="20">
        <v>258.755</v>
      </c>
      <c r="P147" s="50">
        <f>IFERROR(AVERAGE(INDEX(R:R,IFERROR(MATCH($B147-Annex!$B$4/60,$B:$B),2)):R147),IF(Data!$B$2="",0,"-"))</f>
        <v>4.5927559885500342</v>
      </c>
      <c r="Q147" s="50">
        <f>IFERROR(AVERAGE(INDEX(S:S,IFERROR(MATCH($B147-Annex!$B$4/60,$B:$B),2)):S147),IF(Data!$B$2="",0,"-"))</f>
        <v>1.3007438378115121</v>
      </c>
      <c r="R147" s="50">
        <f>IFERROR((5.670373*10^-8*(T147+273.15)^4+((Annex!$B$5+Annex!$B$6)*(T147-V147)+Annex!$B$7*(T147-INDEX(T:T,IFERROR(MATCH($B147-Annex!$B$9/60,$B:$B),2)))/(60*($B147-INDEX($B:$B,IFERROR(MATCH($B147-Annex!$B$9/60,$B:$B),2)))))/Annex!$B$8)/1000,IF(Data!$B$2="",0,"-"))</f>
        <v>4.9167232284963331</v>
      </c>
      <c r="S147" s="50">
        <f>IFERROR((5.670373*10^-8*(U147+273.15)^4+((Annex!$B$5+Annex!$B$6)*(U147-V147)+Annex!$B$7*(U147-INDEX(U:U,IFERROR(MATCH($B147-Annex!$B$9/60,$B:$B),2)))/(60*($B147-INDEX($B:$B,IFERROR(MATCH($B147-Annex!$B$9/60,$B:$B),2)))))/Annex!$B$8)/1000,IF(Data!$B$2="",0,"-"))</f>
        <v>1.4627762965592259</v>
      </c>
      <c r="T147" s="20">
        <v>150.98699999999999</v>
      </c>
      <c r="U147" s="20">
        <v>111.161</v>
      </c>
      <c r="V147" s="20">
        <v>130.84</v>
      </c>
      <c r="W147" s="20">
        <v>772.15599999999995</v>
      </c>
      <c r="X147" s="20">
        <v>768.87</v>
      </c>
      <c r="Y147" s="20">
        <v>772.79899999999998</v>
      </c>
      <c r="Z147" s="20">
        <v>750.27</v>
      </c>
      <c r="AA147" s="20">
        <v>732.61599999999999</v>
      </c>
      <c r="AB147" s="20">
        <v>690.11800000000005</v>
      </c>
      <c r="AC147" s="20">
        <v>674.49599999999998</v>
      </c>
      <c r="AD147" s="20">
        <v>874.87599999999998</v>
      </c>
      <c r="AE147" s="20">
        <v>705.54200000000003</v>
      </c>
      <c r="AF147" s="20">
        <v>340.07499999999999</v>
      </c>
      <c r="AG147" s="20">
        <v>147.64099999999999</v>
      </c>
      <c r="AH147" s="20">
        <v>9.8999999999999993E+37</v>
      </c>
      <c r="AI147" s="20">
        <v>74.069999999999993</v>
      </c>
    </row>
    <row r="148" spans="1:35" x14ac:dyDescent="0.3">
      <c r="A148" s="5">
        <v>147</v>
      </c>
      <c r="B148" s="19">
        <v>13.652333338977769</v>
      </c>
      <c r="C148" s="20">
        <v>433.57623599999999</v>
      </c>
      <c r="D148" s="20">
        <v>420.091138</v>
      </c>
      <c r="E148" s="20">
        <v>754.39037199999996</v>
      </c>
      <c r="F148" s="49">
        <f>IFERROR(SUM(C148:E148),IF(Data!$B$2="",0,"-"))</f>
        <v>1608.057746</v>
      </c>
      <c r="G148" s="50">
        <f>IFERROR(F148-Annex!$B$10,IF(Data!$B$2="",0,"-"))</f>
        <v>301.89974600000005</v>
      </c>
      <c r="H148" s="50">
        <f>IFERROR(-14000*(G148-INDEX(G:G,IFERROR(MATCH($B148-Annex!$B$11/60,$B:$B),2)))/(60*($B148-INDEX($B:$B,IFERROR(MATCH($B148-Annex!$B$11/60,$B:$B),2)))),IF(Data!$B$2="",0,"-"))</f>
        <v>1449.2598259434506</v>
      </c>
      <c r="I148" s="50">
        <f>IFERROR(AVERAGE(INDEX(K:K,IFERROR(MATCH($B148-Annex!$B$4/60,$B:$B),2)):K148),IF(Data!$B$2="",0,"-"))</f>
        <v>16.145836899304136</v>
      </c>
      <c r="J148" s="50">
        <f>IFERROR(AVERAGE(INDEX(L:L,IFERROR(MATCH($B148-Annex!$B$4/60,$B:$B),2)):L148),IF(Data!$B$2="",0,"-"))</f>
        <v>-0.19481788338356537</v>
      </c>
      <c r="K148" s="50">
        <f>IFERROR((5.670373*10^-8*(M148+273.15)^4+((Annex!$B$5+Annex!$B$6)*(M148-O148)+Annex!$B$7*(M148-INDEX(M:M,IFERROR(MATCH($B148-Annex!$B$9/60,$B:$B),2)))/(60*($B148-INDEX($B:$B,IFERROR(MATCH($B148-Annex!$B$9/60,$B:$B),2)))))/Annex!$B$8)/1000,IF(Data!$B$2="",0,"-"))</f>
        <v>16.365467712147225</v>
      </c>
      <c r="L148" s="50">
        <f>IFERROR((5.670373*10^-8*(N148+273.15)^4+((Annex!$B$5+Annex!$B$6)*(N148-O148)+Annex!$B$7*(N148-INDEX(N:N,IFERROR(MATCH($B148-Annex!$B$9/60,$B:$B),2)))/(60*($B148-INDEX($B:$B,IFERROR(MATCH($B148-Annex!$B$9/60,$B:$B),2)))))/Annex!$B$8)/1000,IF(Data!$B$2="",0,"-"))</f>
        <v>0.10211166315003084</v>
      </c>
      <c r="M148" s="20">
        <v>344.01</v>
      </c>
      <c r="N148" s="20">
        <v>172.47300000000001</v>
      </c>
      <c r="O148" s="20">
        <v>261.41500000000002</v>
      </c>
      <c r="P148" s="50">
        <f>IFERROR(AVERAGE(INDEX(R:R,IFERROR(MATCH($B148-Annex!$B$4/60,$B:$B),2)):R148),IF(Data!$B$2="",0,"-"))</f>
        <v>4.6743205744226648</v>
      </c>
      <c r="Q148" s="50">
        <f>IFERROR(AVERAGE(INDEX(S:S,IFERROR(MATCH($B148-Annex!$B$4/60,$B:$B),2)):S148),IF(Data!$B$2="",0,"-"))</f>
        <v>1.3336472308917675</v>
      </c>
      <c r="R148" s="50">
        <f>IFERROR((5.670373*10^-8*(T148+273.15)^4+((Annex!$B$5+Annex!$B$6)*(T148-V148)+Annex!$B$7*(T148-INDEX(T:T,IFERROR(MATCH($B148-Annex!$B$9/60,$B:$B),2)))/(60*($B148-INDEX($B:$B,IFERROR(MATCH($B148-Annex!$B$9/60,$B:$B),2)))))/Annex!$B$8)/1000,IF(Data!$B$2="",0,"-"))</f>
        <v>5.0568945220153099</v>
      </c>
      <c r="S148" s="50">
        <f>IFERROR((5.670373*10^-8*(U148+273.15)^4+((Annex!$B$5+Annex!$B$6)*(U148-V148)+Annex!$B$7*(U148-INDEX(U:U,IFERROR(MATCH($B148-Annex!$B$9/60,$B:$B),2)))/(60*($B148-INDEX($B:$B,IFERROR(MATCH($B148-Annex!$B$9/60,$B:$B),2)))))/Annex!$B$8)/1000,IF(Data!$B$2="",0,"-"))</f>
        <v>1.5065432376413186</v>
      </c>
      <c r="T148" s="20">
        <v>153.03100000000001</v>
      </c>
      <c r="U148" s="20">
        <v>112.501</v>
      </c>
      <c r="V148" s="20">
        <v>131.374</v>
      </c>
      <c r="W148" s="20">
        <v>759.39099999999996</v>
      </c>
      <c r="X148" s="20">
        <v>758.625</v>
      </c>
      <c r="Y148" s="20">
        <v>759.65800000000002</v>
      </c>
      <c r="Z148" s="20">
        <v>777.86300000000006</v>
      </c>
      <c r="AA148" s="20">
        <v>750.1</v>
      </c>
      <c r="AB148" s="20">
        <v>700.97</v>
      </c>
      <c r="AC148" s="20">
        <v>668.48500000000001</v>
      </c>
      <c r="AD148" s="20">
        <v>875.76199999999994</v>
      </c>
      <c r="AE148" s="20">
        <v>720.42</v>
      </c>
      <c r="AF148" s="20">
        <v>338.726</v>
      </c>
      <c r="AG148" s="20">
        <v>149.71100000000001</v>
      </c>
      <c r="AH148" s="20">
        <v>9.8999999999999993E+37</v>
      </c>
      <c r="AI148" s="20">
        <v>49.777999999999999</v>
      </c>
    </row>
    <row r="149" spans="1:35" x14ac:dyDescent="0.3">
      <c r="A149" s="5">
        <v>148</v>
      </c>
      <c r="B149" s="19">
        <v>13.74700000975281</v>
      </c>
      <c r="C149" s="20">
        <v>433.63844399999999</v>
      </c>
      <c r="D149" s="20">
        <v>419.85804000000002</v>
      </c>
      <c r="E149" s="20">
        <v>754.000539</v>
      </c>
      <c r="F149" s="49">
        <f>IFERROR(SUM(C149:E149),IF(Data!$B$2="",0,"-"))</f>
        <v>1607.4970229999999</v>
      </c>
      <c r="G149" s="50">
        <f>IFERROR(F149-Annex!$B$10,IF(Data!$B$2="",0,"-"))</f>
        <v>301.339023</v>
      </c>
      <c r="H149" s="50">
        <f>IFERROR(-14000*(G149-INDEX(G:G,IFERROR(MATCH($B149-Annex!$B$11/60,$B:$B),2)))/(60*($B149-INDEX($B:$B,IFERROR(MATCH($B149-Annex!$B$11/60,$B:$B),2)))),IF(Data!$B$2="",0,"-"))</f>
        <v>1449.6261965868666</v>
      </c>
      <c r="I149" s="50">
        <f>IFERROR(AVERAGE(INDEX(K:K,IFERROR(MATCH($B149-Annex!$B$4/60,$B:$B),2)):K149),IF(Data!$B$2="",0,"-"))</f>
        <v>16.223429062133953</v>
      </c>
      <c r="J149" s="50">
        <f>IFERROR(AVERAGE(INDEX(L:L,IFERROR(MATCH($B149-Annex!$B$4/60,$B:$B),2)):L149),IF(Data!$B$2="",0,"-"))</f>
        <v>-0.12285783370299572</v>
      </c>
      <c r="K149" s="50">
        <f>IFERROR((5.670373*10^-8*(M149+273.15)^4+((Annex!$B$5+Annex!$B$6)*(M149-O149)+Annex!$B$7*(M149-INDEX(M:M,IFERROR(MATCH($B149-Annex!$B$9/60,$B:$B),2)))/(60*($B149-INDEX($B:$B,IFERROR(MATCH($B149-Annex!$B$9/60,$B:$B),2)))))/Annex!$B$8)/1000,IF(Data!$B$2="",0,"-"))</f>
        <v>16.737480976656858</v>
      </c>
      <c r="L149" s="50">
        <f>IFERROR((5.670373*10^-8*(N149+273.15)^4+((Annex!$B$5+Annex!$B$6)*(N149-O149)+Annex!$B$7*(N149-INDEX(N:N,IFERROR(MATCH($B149-Annex!$B$9/60,$B:$B),2)))/(60*($B149-INDEX($B:$B,IFERROR(MATCH($B149-Annex!$B$9/60,$B:$B),2)))))/Annex!$B$8)/1000,IF(Data!$B$2="",0,"-"))</f>
        <v>-1.0433071851552086E-2</v>
      </c>
      <c r="M149" s="20">
        <v>348.065</v>
      </c>
      <c r="N149" s="20">
        <v>175.50200000000001</v>
      </c>
      <c r="O149" s="20">
        <v>266.45800000000003</v>
      </c>
      <c r="P149" s="50">
        <f>IFERROR(AVERAGE(INDEX(R:R,IFERROR(MATCH($B149-Annex!$B$4/60,$B:$B),2)):R149),IF(Data!$B$2="",0,"-"))</f>
        <v>4.7587216087399247</v>
      </c>
      <c r="Q149" s="50">
        <f>IFERROR(AVERAGE(INDEX(S:S,IFERROR(MATCH($B149-Annex!$B$4/60,$B:$B),2)):S149),IF(Data!$B$2="",0,"-"))</f>
        <v>1.3640113029902281</v>
      </c>
      <c r="R149" s="50">
        <f>IFERROR((5.670373*10^-8*(T149+273.15)^4+((Annex!$B$5+Annex!$B$6)*(T149-V149)+Annex!$B$7*(T149-INDEX(T:T,IFERROR(MATCH($B149-Annex!$B$9/60,$B:$B),2)))/(60*($B149-INDEX($B:$B,IFERROR(MATCH($B149-Annex!$B$9/60,$B:$B),2)))))/Annex!$B$8)/1000,IF(Data!$B$2="",0,"-"))</f>
        <v>5.1071725216209938</v>
      </c>
      <c r="S149" s="50">
        <f>IFERROR((5.670373*10^-8*(U149+273.15)^4+((Annex!$B$5+Annex!$B$6)*(U149-V149)+Annex!$B$7*(U149-INDEX(U:U,IFERROR(MATCH($B149-Annex!$B$9/60,$B:$B),2)))/(60*($B149-INDEX($B:$B,IFERROR(MATCH($B149-Annex!$B$9/60,$B:$B),2)))))/Annex!$B$8)/1000,IF(Data!$B$2="",0,"-"))</f>
        <v>1.4925349148185143</v>
      </c>
      <c r="T149" s="20">
        <v>155.22399999999999</v>
      </c>
      <c r="U149" s="20">
        <v>114.004</v>
      </c>
      <c r="V149" s="20">
        <v>134.066</v>
      </c>
      <c r="W149" s="20">
        <v>792.54899999999998</v>
      </c>
      <c r="X149" s="20">
        <v>777.90899999999999</v>
      </c>
      <c r="Y149" s="20">
        <v>760.34500000000003</v>
      </c>
      <c r="Z149" s="20">
        <v>748.15599999999995</v>
      </c>
      <c r="AA149" s="20">
        <v>716.08399999999995</v>
      </c>
      <c r="AB149" s="20">
        <v>677.94600000000003</v>
      </c>
      <c r="AC149" s="20">
        <v>670.71699999999998</v>
      </c>
      <c r="AD149" s="20">
        <v>876.06500000000005</v>
      </c>
      <c r="AE149" s="20">
        <v>736.779</v>
      </c>
      <c r="AF149" s="20">
        <v>336.88600000000002</v>
      </c>
      <c r="AG149" s="20">
        <v>152.74799999999999</v>
      </c>
      <c r="AH149" s="20">
        <v>9.8999999999999993E+37</v>
      </c>
      <c r="AI149" s="20">
        <v>-27.666</v>
      </c>
    </row>
    <row r="150" spans="1:35" x14ac:dyDescent="0.3">
      <c r="A150" s="5">
        <v>149</v>
      </c>
      <c r="B150" s="19">
        <v>13.841333342716098</v>
      </c>
      <c r="C150" s="20">
        <v>433.48207300000001</v>
      </c>
      <c r="D150" s="20">
        <v>419.741918</v>
      </c>
      <c r="E150" s="20">
        <v>753.776566</v>
      </c>
      <c r="F150" s="49">
        <f>IFERROR(SUM(C150:E150),IF(Data!$B$2="",0,"-"))</f>
        <v>1607.0005570000001</v>
      </c>
      <c r="G150" s="50">
        <f>IFERROR(F150-Annex!$B$10,IF(Data!$B$2="",0,"-"))</f>
        <v>300.84255700000017</v>
      </c>
      <c r="H150" s="50">
        <f>IFERROR(-14000*(G150-INDEX(G:G,IFERROR(MATCH($B150-Annex!$B$11/60,$B:$B),2)))/(60*($B150-INDEX($B:$B,IFERROR(MATCH($B150-Annex!$B$11/60,$B:$B),2)))),IF(Data!$B$2="",0,"-"))</f>
        <v>1445.3602650199557</v>
      </c>
      <c r="I150" s="50">
        <f>IFERROR(AVERAGE(INDEX(K:K,IFERROR(MATCH($B150-Annex!$B$4/60,$B:$B),2)):K150),IF(Data!$B$2="",0,"-"))</f>
        <v>16.335419656426321</v>
      </c>
      <c r="J150" s="50">
        <f>IFERROR(AVERAGE(INDEX(L:L,IFERROR(MATCH($B150-Annex!$B$4/60,$B:$B),2)):L150),IF(Data!$B$2="",0,"-"))</f>
        <v>-3.8687385161058171E-2</v>
      </c>
      <c r="K150" s="50">
        <f>IFERROR((5.670373*10^-8*(M150+273.15)^4+((Annex!$B$5+Annex!$B$6)*(M150-O150)+Annex!$B$7*(M150-INDEX(M:M,IFERROR(MATCH($B150-Annex!$B$9/60,$B:$B),2)))/(60*($B150-INDEX($B:$B,IFERROR(MATCH($B150-Annex!$B$9/60,$B:$B),2)))))/Annex!$B$8)/1000,IF(Data!$B$2="",0,"-"))</f>
        <v>17.296550353141974</v>
      </c>
      <c r="L150" s="50">
        <f>IFERROR((5.670373*10^-8*(N150+273.15)^4+((Annex!$B$5+Annex!$B$6)*(N150-O150)+Annex!$B$7*(N150-INDEX(N:N,IFERROR(MATCH($B150-Annex!$B$9/60,$B:$B),2)))/(60*($B150-INDEX($B:$B,IFERROR(MATCH($B150-Annex!$B$9/60,$B:$B),2)))))/Annex!$B$8)/1000,IF(Data!$B$2="",0,"-"))</f>
        <v>0.12454445272323574</v>
      </c>
      <c r="M150" s="20">
        <v>352.505</v>
      </c>
      <c r="N150" s="20">
        <v>178.66200000000001</v>
      </c>
      <c r="O150" s="20">
        <v>269.39299999999997</v>
      </c>
      <c r="P150" s="50">
        <f>IFERROR(AVERAGE(INDEX(R:R,IFERROR(MATCH($B150-Annex!$B$4/60,$B:$B),2)):R150),IF(Data!$B$2="",0,"-"))</f>
        <v>4.8725614589542179</v>
      </c>
      <c r="Q150" s="50">
        <f>IFERROR(AVERAGE(INDEX(S:S,IFERROR(MATCH($B150-Annex!$B$4/60,$B:$B),2)):S150),IF(Data!$B$2="",0,"-"))</f>
        <v>1.4105177589777564</v>
      </c>
      <c r="R150" s="50">
        <f>IFERROR((5.670373*10^-8*(T150+273.15)^4+((Annex!$B$5+Annex!$B$6)*(T150-V150)+Annex!$B$7*(T150-INDEX(T:T,IFERROR(MATCH($B150-Annex!$B$9/60,$B:$B),2)))/(60*($B150-INDEX($B:$B,IFERROR(MATCH($B150-Annex!$B$9/60,$B:$B),2)))))/Annex!$B$8)/1000,IF(Data!$B$2="",0,"-"))</f>
        <v>5.2143412275919143</v>
      </c>
      <c r="S150" s="50">
        <f>IFERROR((5.670373*10^-8*(U150+273.15)^4+((Annex!$B$5+Annex!$B$6)*(U150-V150)+Annex!$B$7*(U150-INDEX(U:U,IFERROR(MATCH($B150-Annex!$B$9/60,$B:$B),2)))/(60*($B150-INDEX($B:$B,IFERROR(MATCH($B150-Annex!$B$9/60,$B:$B),2)))))/Annex!$B$8)/1000,IF(Data!$B$2="",0,"-"))</f>
        <v>1.523174518230312</v>
      </c>
      <c r="T150" s="20">
        <v>157.50700000000001</v>
      </c>
      <c r="U150" s="20">
        <v>115.523</v>
      </c>
      <c r="V150" s="20">
        <v>136.322</v>
      </c>
      <c r="W150" s="20">
        <v>786.12</v>
      </c>
      <c r="X150" s="20">
        <v>765.59100000000001</v>
      </c>
      <c r="Y150" s="20">
        <v>754.86800000000005</v>
      </c>
      <c r="Z150" s="20">
        <v>735.05100000000004</v>
      </c>
      <c r="AA150" s="20">
        <v>708.66899999999998</v>
      </c>
      <c r="AB150" s="20">
        <v>673.36599999999999</v>
      </c>
      <c r="AC150" s="20">
        <v>677.21699999999998</v>
      </c>
      <c r="AD150" s="20">
        <v>873.69399999999996</v>
      </c>
      <c r="AE150" s="20">
        <v>758.28700000000003</v>
      </c>
      <c r="AF150" s="20">
        <v>338.81400000000002</v>
      </c>
      <c r="AG150" s="20">
        <v>155.56200000000001</v>
      </c>
      <c r="AH150" s="20">
        <v>9.8999999999999993E+37</v>
      </c>
      <c r="AI150" s="20">
        <v>-73.058000000000007</v>
      </c>
    </row>
    <row r="151" spans="1:35" x14ac:dyDescent="0.3">
      <c r="A151" s="5">
        <v>150</v>
      </c>
      <c r="B151" s="19">
        <v>13.939166675554588</v>
      </c>
      <c r="C151" s="20">
        <v>433.315606</v>
      </c>
      <c r="D151" s="20">
        <v>419.70489199999997</v>
      </c>
      <c r="E151" s="20">
        <v>753.14425200000005</v>
      </c>
      <c r="F151" s="49">
        <f>IFERROR(SUM(C151:E151),IF(Data!$B$2="",0,"-"))</f>
        <v>1606.1647499999999</v>
      </c>
      <c r="G151" s="50">
        <f>IFERROR(F151-Annex!$B$10,IF(Data!$B$2="",0,"-"))</f>
        <v>300.00675000000001</v>
      </c>
      <c r="H151" s="50">
        <f>IFERROR(-14000*(G151-INDEX(G:G,IFERROR(MATCH($B151-Annex!$B$11/60,$B:$B),2)))/(60*($B151-INDEX($B:$B,IFERROR(MATCH($B151-Annex!$B$11/60,$B:$B),2)))),IF(Data!$B$2="",0,"-"))</f>
        <v>1553.5965985981154</v>
      </c>
      <c r="I151" s="50">
        <f>IFERROR(AVERAGE(INDEX(K:K,IFERROR(MATCH($B151-Annex!$B$4/60,$B:$B),2)):K151),IF(Data!$B$2="",0,"-"))</f>
        <v>16.563456618831744</v>
      </c>
      <c r="J151" s="50">
        <f>IFERROR(AVERAGE(INDEX(L:L,IFERROR(MATCH($B151-Annex!$B$4/60,$B:$B),2)):L151),IF(Data!$B$2="",0,"-"))</f>
        <v>3.0347750320947629E-2</v>
      </c>
      <c r="K151" s="50">
        <f>IFERROR((5.670373*10^-8*(M151+273.15)^4+((Annex!$B$5+Annex!$B$6)*(M151-O151)+Annex!$B$7*(M151-INDEX(M:M,IFERROR(MATCH($B151-Annex!$B$9/60,$B:$B),2)))/(60*($B151-INDEX($B:$B,IFERROR(MATCH($B151-Annex!$B$9/60,$B:$B),2)))))/Annex!$B$8)/1000,IF(Data!$B$2="",0,"-"))</f>
        <v>18.085643499293479</v>
      </c>
      <c r="L151" s="50">
        <f>IFERROR((5.670373*10^-8*(N151+273.15)^4+((Annex!$B$5+Annex!$B$6)*(N151-O151)+Annex!$B$7*(N151-INDEX(N:N,IFERROR(MATCH($B151-Annex!$B$9/60,$B:$B),2)))/(60*($B151-INDEX($B:$B,IFERROR(MATCH($B151-Annex!$B$9/60,$B:$B),2)))))/Annex!$B$8)/1000,IF(Data!$B$2="",0,"-"))</f>
        <v>0.10443101150834264</v>
      </c>
      <c r="M151" s="20">
        <v>357.82900000000001</v>
      </c>
      <c r="N151" s="20">
        <v>181.90799999999999</v>
      </c>
      <c r="O151" s="20">
        <v>275.13400000000001</v>
      </c>
      <c r="P151" s="50">
        <f>IFERROR(AVERAGE(INDEX(R:R,IFERROR(MATCH($B151-Annex!$B$4/60,$B:$B),2)):R151),IF(Data!$B$2="",0,"-"))</f>
        <v>4.9856205982112991</v>
      </c>
      <c r="Q151" s="50">
        <f>IFERROR(AVERAGE(INDEX(S:S,IFERROR(MATCH($B151-Annex!$B$4/60,$B:$B),2)):S151),IF(Data!$B$2="",0,"-"))</f>
        <v>1.4559047044989428</v>
      </c>
      <c r="R151" s="50">
        <f>IFERROR((5.670373*10^-8*(T151+273.15)^4+((Annex!$B$5+Annex!$B$6)*(T151-V151)+Annex!$B$7*(T151-INDEX(T:T,IFERROR(MATCH($B151-Annex!$B$9/60,$B:$B),2)))/(60*($B151-INDEX($B:$B,IFERROR(MATCH($B151-Annex!$B$9/60,$B:$B),2)))))/Annex!$B$8)/1000,IF(Data!$B$2="",0,"-"))</f>
        <v>5.2513214455181094</v>
      </c>
      <c r="S151" s="50">
        <f>IFERROR((5.670373*10^-8*(U151+273.15)^4+((Annex!$B$5+Annex!$B$6)*(U151-V151)+Annex!$B$7*(U151-INDEX(U:U,IFERROR(MATCH($B151-Annex!$B$9/60,$B:$B),2)))/(60*($B151-INDEX($B:$B,IFERROR(MATCH($B151-Annex!$B$9/60,$B:$B),2)))))/Annex!$B$8)/1000,IF(Data!$B$2="",0,"-"))</f>
        <v>1.510903268404465</v>
      </c>
      <c r="T151" s="20">
        <v>159.81800000000001</v>
      </c>
      <c r="U151" s="20">
        <v>117.142</v>
      </c>
      <c r="V151" s="20">
        <v>139.07400000000001</v>
      </c>
      <c r="W151" s="20">
        <v>782.77099999999996</v>
      </c>
      <c r="X151" s="20">
        <v>777.32600000000002</v>
      </c>
      <c r="Y151" s="20">
        <v>763.91399999999999</v>
      </c>
      <c r="Z151" s="20">
        <v>747.57799999999997</v>
      </c>
      <c r="AA151" s="20">
        <v>713.12699999999995</v>
      </c>
      <c r="AB151" s="20">
        <v>677.41</v>
      </c>
      <c r="AC151" s="20">
        <v>684.96799999999996</v>
      </c>
      <c r="AD151" s="20">
        <v>878.98199999999997</v>
      </c>
      <c r="AE151" s="20">
        <v>776.95100000000002</v>
      </c>
      <c r="AF151" s="20">
        <v>356.74099999999999</v>
      </c>
      <c r="AG151" s="20">
        <v>157.47</v>
      </c>
      <c r="AH151" s="20">
        <v>9.8999999999999993E+37</v>
      </c>
      <c r="AI151" s="20">
        <v>18.571000000000002</v>
      </c>
    </row>
    <row r="152" spans="1:35" x14ac:dyDescent="0.3">
      <c r="A152" s="5">
        <v>151</v>
      </c>
      <c r="B152" s="19">
        <v>14.033500008517876</v>
      </c>
      <c r="C152" s="20">
        <v>433.14662600000003</v>
      </c>
      <c r="D152" s="20">
        <v>419.53153500000002</v>
      </c>
      <c r="E152" s="20">
        <v>753.02805699999999</v>
      </c>
      <c r="F152" s="49">
        <f>IFERROR(SUM(C152:E152),IF(Data!$B$2="",0,"-"))</f>
        <v>1605.706218</v>
      </c>
      <c r="G152" s="50">
        <f>IFERROR(F152-Annex!$B$10,IF(Data!$B$2="",0,"-"))</f>
        <v>299.54821800000013</v>
      </c>
      <c r="H152" s="50">
        <f>IFERROR(-14000*(G152-INDEX(G:G,IFERROR(MATCH($B152-Annex!$B$11/60,$B:$B),2)))/(60*($B152-INDEX($B:$B,IFERROR(MATCH($B152-Annex!$B$11/60,$B:$B),2)))),IF(Data!$B$2="",0,"-"))</f>
        <v>1474.3153064042956</v>
      </c>
      <c r="I152" s="50">
        <f>IFERROR(AVERAGE(INDEX(K:K,IFERROR(MATCH($B152-Annex!$B$4/60,$B:$B),2)):K152),IF(Data!$B$2="",0,"-"))</f>
        <v>16.908902100249939</v>
      </c>
      <c r="J152" s="50">
        <f>IFERROR(AVERAGE(INDEX(L:L,IFERROR(MATCH($B152-Annex!$B$4/60,$B:$B),2)):L152),IF(Data!$B$2="",0,"-"))</f>
        <v>8.3746124465405344E-2</v>
      </c>
      <c r="K152" s="50">
        <f>IFERROR((5.670373*10^-8*(M152+273.15)^4+((Annex!$B$5+Annex!$B$6)*(M152-O152)+Annex!$B$7*(M152-INDEX(M:M,IFERROR(MATCH($B152-Annex!$B$9/60,$B:$B),2)))/(60*($B152-INDEX($B:$B,IFERROR(MATCH($B152-Annex!$B$9/60,$B:$B),2)))))/Annex!$B$8)/1000,IF(Data!$B$2="",0,"-"))</f>
        <v>18.363965953965263</v>
      </c>
      <c r="L152" s="50">
        <f>IFERROR((5.670373*10^-8*(N152+273.15)^4+((Annex!$B$5+Annex!$B$6)*(N152-O152)+Annex!$B$7*(N152-INDEX(N:N,IFERROR(MATCH($B152-Annex!$B$9/60,$B:$B),2)))/(60*($B152-INDEX($B:$B,IFERROR(MATCH($B152-Annex!$B$9/60,$B:$B),2)))))/Annex!$B$8)/1000,IF(Data!$B$2="",0,"-"))</f>
        <v>0.11665925049159159</v>
      </c>
      <c r="M152" s="20">
        <v>362.46699999999998</v>
      </c>
      <c r="N152" s="20">
        <v>185.267</v>
      </c>
      <c r="O152" s="20">
        <v>281.17700000000002</v>
      </c>
      <c r="P152" s="50">
        <f>IFERROR(AVERAGE(INDEX(R:R,IFERROR(MATCH($B152-Annex!$B$4/60,$B:$B),2)):R152),IF(Data!$B$2="",0,"-"))</f>
        <v>5.0870556252025301</v>
      </c>
      <c r="Q152" s="50">
        <f>IFERROR(AVERAGE(INDEX(S:S,IFERROR(MATCH($B152-Annex!$B$4/60,$B:$B),2)):S152),IF(Data!$B$2="",0,"-"))</f>
        <v>1.4968555159584702</v>
      </c>
      <c r="R152" s="50">
        <f>IFERROR((5.670373*10^-8*(T152+273.15)^4+((Annex!$B$5+Annex!$B$6)*(T152-V152)+Annex!$B$7*(T152-INDEX(T:T,IFERROR(MATCH($B152-Annex!$B$9/60,$B:$B),2)))/(60*($B152-INDEX($B:$B,IFERROR(MATCH($B152-Annex!$B$9/60,$B:$B),2)))))/Annex!$B$8)/1000,IF(Data!$B$2="",0,"-"))</f>
        <v>5.3126778547359628</v>
      </c>
      <c r="S152" s="50">
        <f>IFERROR((5.670373*10^-8*(U152+273.15)^4+((Annex!$B$5+Annex!$B$6)*(U152-V152)+Annex!$B$7*(U152-INDEX(U:U,IFERROR(MATCH($B152-Annex!$B$9/60,$B:$B),2)))/(60*($B152-INDEX($B:$B,IFERROR(MATCH($B152-Annex!$B$9/60,$B:$B),2)))))/Annex!$B$8)/1000,IF(Data!$B$2="",0,"-"))</f>
        <v>1.5829978927930957</v>
      </c>
      <c r="T152" s="20">
        <v>162.13300000000001</v>
      </c>
      <c r="U152" s="20">
        <v>118.837</v>
      </c>
      <c r="V152" s="20">
        <v>141.321</v>
      </c>
      <c r="W152" s="20">
        <v>780.78599999999994</v>
      </c>
      <c r="X152" s="20">
        <v>767.59500000000003</v>
      </c>
      <c r="Y152" s="20">
        <v>772.23900000000003</v>
      </c>
      <c r="Z152" s="20">
        <v>767.09500000000003</v>
      </c>
      <c r="AA152" s="20">
        <v>740.05100000000004</v>
      </c>
      <c r="AB152" s="20">
        <v>703.84400000000005</v>
      </c>
      <c r="AC152" s="20">
        <v>701.11400000000003</v>
      </c>
      <c r="AD152" s="20">
        <v>881.71600000000001</v>
      </c>
      <c r="AE152" s="20">
        <v>789.41899999999998</v>
      </c>
      <c r="AF152" s="20">
        <v>378.19400000000002</v>
      </c>
      <c r="AG152" s="20">
        <v>159.785</v>
      </c>
      <c r="AH152" s="20">
        <v>9.8999999999999993E+37</v>
      </c>
      <c r="AI152" s="20">
        <v>-38.061</v>
      </c>
    </row>
    <row r="153" spans="1:35" x14ac:dyDescent="0.3">
      <c r="A153" s="5">
        <v>152</v>
      </c>
      <c r="B153" s="19">
        <v>14.118333334336057</v>
      </c>
      <c r="C153" s="20">
        <v>432.87423200000001</v>
      </c>
      <c r="D153" s="20">
        <v>419.41204199999999</v>
      </c>
      <c r="E153" s="20">
        <v>752.71484499999997</v>
      </c>
      <c r="F153" s="49">
        <f>IFERROR(SUM(C153:E153),IF(Data!$B$2="",0,"-"))</f>
        <v>1605.001119</v>
      </c>
      <c r="G153" s="50">
        <f>IFERROR(F153-Annex!$B$10,IF(Data!$B$2="",0,"-"))</f>
        <v>298.84311900000012</v>
      </c>
      <c r="H153" s="50">
        <f>IFERROR(-14000*(G153-INDEX(G:G,IFERROR(MATCH($B153-Annex!$B$11/60,$B:$B),2)))/(60*($B153-INDEX($B:$B,IFERROR(MATCH($B153-Annex!$B$11/60,$B:$B),2)))),IF(Data!$B$2="",0,"-"))</f>
        <v>1536.5559493494789</v>
      </c>
      <c r="I153" s="50">
        <f>IFERROR(AVERAGE(INDEX(K:K,IFERROR(MATCH($B153-Annex!$B$4/60,$B:$B),2)):K153),IF(Data!$B$2="",0,"-"))</f>
        <v>17.230653823329686</v>
      </c>
      <c r="J153" s="50">
        <f>IFERROR(AVERAGE(INDEX(L:L,IFERROR(MATCH($B153-Annex!$B$4/60,$B:$B),2)):L153),IF(Data!$B$2="",0,"-"))</f>
        <v>0.10484875912357831</v>
      </c>
      <c r="K153" s="50">
        <f>IFERROR((5.670373*10^-8*(M153+273.15)^4+((Annex!$B$5+Annex!$B$6)*(M153-O153)+Annex!$B$7*(M153-INDEX(M:M,IFERROR(MATCH($B153-Annex!$B$9/60,$B:$B),2)))/(60*($B153-INDEX($B:$B,IFERROR(MATCH($B153-Annex!$B$9/60,$B:$B),2)))))/Annex!$B$8)/1000,IF(Data!$B$2="",0,"-"))</f>
        <v>17.908029018478736</v>
      </c>
      <c r="L153" s="50">
        <f>IFERROR((5.670373*10^-8*(N153+273.15)^4+((Annex!$B$5+Annex!$B$6)*(N153-O153)+Annex!$B$7*(N153-INDEX(N:N,IFERROR(MATCH($B153-Annex!$B$9/60,$B:$B),2)))/(60*($B153-INDEX($B:$B,IFERROR(MATCH($B153-Annex!$B$9/60,$B:$B),2)))))/Annex!$B$8)/1000,IF(Data!$B$2="",0,"-"))</f>
        <v>0.15864981536403047</v>
      </c>
      <c r="M153" s="20">
        <v>366.09</v>
      </c>
      <c r="N153" s="20">
        <v>188.40799999999999</v>
      </c>
      <c r="O153" s="20">
        <v>287.77199999999999</v>
      </c>
      <c r="P153" s="50">
        <f>IFERROR(AVERAGE(INDEX(R:R,IFERROR(MATCH($B153-Annex!$B$4/60,$B:$B),2)):R153),IF(Data!$B$2="",0,"-"))</f>
        <v>5.1827718362819679</v>
      </c>
      <c r="Q153" s="50">
        <f>IFERROR(AVERAGE(INDEX(S:S,IFERROR(MATCH($B153-Annex!$B$4/60,$B:$B),2)):S153),IF(Data!$B$2="",0,"-"))</f>
        <v>1.5278454222838036</v>
      </c>
      <c r="R153" s="50">
        <f>IFERROR((5.670373*10^-8*(T153+273.15)^4+((Annex!$B$5+Annex!$B$6)*(T153-V153)+Annex!$B$7*(T153-INDEX(T:T,IFERROR(MATCH($B153-Annex!$B$9/60,$B:$B),2)))/(60*($B153-INDEX($B:$B,IFERROR(MATCH($B153-Annex!$B$9/60,$B:$B),2)))))/Annex!$B$8)/1000,IF(Data!$B$2="",0,"-"))</f>
        <v>5.4202720539951592</v>
      </c>
      <c r="S153" s="50">
        <f>IFERROR((5.670373*10^-8*(U153+273.15)^4+((Annex!$B$5+Annex!$B$6)*(U153-V153)+Annex!$B$7*(U153-INDEX(U:U,IFERROR(MATCH($B153-Annex!$B$9/60,$B:$B),2)))/(60*($B153-INDEX($B:$B,IFERROR(MATCH($B153-Annex!$B$9/60,$B:$B),2)))))/Annex!$B$8)/1000,IF(Data!$B$2="",0,"-"))</f>
        <v>1.6159878275396939</v>
      </c>
      <c r="T153" s="20">
        <v>164.346</v>
      </c>
      <c r="U153" s="20">
        <v>120.40900000000001</v>
      </c>
      <c r="V153" s="20">
        <v>144.22900000000001</v>
      </c>
      <c r="W153" s="20">
        <v>785.32399999999996</v>
      </c>
      <c r="X153" s="20">
        <v>773.42399999999998</v>
      </c>
      <c r="Y153" s="20">
        <v>771.17399999999998</v>
      </c>
      <c r="Z153" s="20">
        <v>753.96900000000005</v>
      </c>
      <c r="AA153" s="20">
        <v>737.18600000000004</v>
      </c>
      <c r="AB153" s="20">
        <v>716.80799999999999</v>
      </c>
      <c r="AC153" s="20">
        <v>696.58600000000001</v>
      </c>
      <c r="AD153" s="20">
        <v>883.22799999999995</v>
      </c>
      <c r="AE153" s="20">
        <v>794.99199999999996</v>
      </c>
      <c r="AF153" s="20">
        <v>398.726</v>
      </c>
      <c r="AG153" s="20">
        <v>162.43299999999999</v>
      </c>
      <c r="AH153" s="20">
        <v>9.8999999999999993E+37</v>
      </c>
      <c r="AI153" s="20">
        <v>-21.137</v>
      </c>
    </row>
    <row r="154" spans="1:35" x14ac:dyDescent="0.3">
      <c r="A154" s="5">
        <v>153</v>
      </c>
      <c r="B154" s="19">
        <v>14.213000005111098</v>
      </c>
      <c r="C154" s="20">
        <v>432.66825999999998</v>
      </c>
      <c r="D154" s="20">
        <v>419.30433399999998</v>
      </c>
      <c r="E154" s="20">
        <v>752.21049900000003</v>
      </c>
      <c r="F154" s="49">
        <f>IFERROR(SUM(C154:E154),IF(Data!$B$2="",0,"-"))</f>
        <v>1604.1830930000001</v>
      </c>
      <c r="G154" s="50">
        <f>IFERROR(F154-Annex!$B$10,IF(Data!$B$2="",0,"-"))</f>
        <v>298.0250930000002</v>
      </c>
      <c r="H154" s="50">
        <f>IFERROR(-14000*(G154-INDEX(G:G,IFERROR(MATCH($B154-Annex!$B$11/60,$B:$B),2)))/(60*($B154-INDEX($B:$B,IFERROR(MATCH($B154-Annex!$B$11/60,$B:$B),2)))),IF(Data!$B$2="",0,"-"))</f>
        <v>1546.9521072125542</v>
      </c>
      <c r="I154" s="50">
        <f>IFERROR(AVERAGE(INDEX(K:K,IFERROR(MATCH($B154-Annex!$B$4/60,$B:$B),2)):K154),IF(Data!$B$2="",0,"-"))</f>
        <v>17.505610206755534</v>
      </c>
      <c r="J154" s="50">
        <f>IFERROR(AVERAGE(INDEX(L:L,IFERROR(MATCH($B154-Annex!$B$4/60,$B:$B),2)):L154),IF(Data!$B$2="",0,"-"))</f>
        <v>0.11907593382391231</v>
      </c>
      <c r="K154" s="50">
        <f>IFERROR((5.670373*10^-8*(M154+273.15)^4+((Annex!$B$5+Annex!$B$6)*(M154-O154)+Annex!$B$7*(M154-INDEX(M:M,IFERROR(MATCH($B154-Annex!$B$9/60,$B:$B),2)))/(60*($B154-INDEX($B:$B,IFERROR(MATCH($B154-Annex!$B$9/60,$B:$B),2)))))/Annex!$B$8)/1000,IF(Data!$B$2="",0,"-"))</f>
        <v>17.782133933605191</v>
      </c>
      <c r="L154" s="50">
        <f>IFERROR((5.670373*10^-8*(N154+273.15)^4+((Annex!$B$5+Annex!$B$6)*(N154-O154)+Annex!$B$7*(N154-INDEX(N:N,IFERROR(MATCH($B154-Annex!$B$9/60,$B:$B),2)))/(60*($B154-INDEX($B:$B,IFERROR(MATCH($B154-Annex!$B$9/60,$B:$B),2)))))/Annex!$B$8)/1000,IF(Data!$B$2="",0,"-"))</f>
        <v>0.23756841538170692</v>
      </c>
      <c r="M154" s="20">
        <v>370.166</v>
      </c>
      <c r="N154" s="20">
        <v>192.01</v>
      </c>
      <c r="O154" s="20">
        <v>293.41699999999997</v>
      </c>
      <c r="P154" s="50">
        <f>IFERROR(AVERAGE(INDEX(R:R,IFERROR(MATCH($B154-Annex!$B$4/60,$B:$B),2)):R154),IF(Data!$B$2="",0,"-"))</f>
        <v>5.2837557413381333</v>
      </c>
      <c r="Q154" s="50">
        <f>IFERROR(AVERAGE(INDEX(S:S,IFERROR(MATCH($B154-Annex!$B$4/60,$B:$B),2)):S154),IF(Data!$B$2="",0,"-"))</f>
        <v>1.5682876623069124</v>
      </c>
      <c r="R154" s="50">
        <f>IFERROR((5.670373*10^-8*(T154+273.15)^4+((Annex!$B$5+Annex!$B$6)*(T154-V154)+Annex!$B$7*(T154-INDEX(T:T,IFERROR(MATCH($B154-Annex!$B$9/60,$B:$B),2)))/(60*($B154-INDEX($B:$B,IFERROR(MATCH($B154-Annex!$B$9/60,$B:$B),2)))))/Annex!$B$8)/1000,IF(Data!$B$2="",0,"-"))</f>
        <v>5.623610563889482</v>
      </c>
      <c r="S154" s="50">
        <f>IFERROR((5.670373*10^-8*(U154+273.15)^4+((Annex!$B$5+Annex!$B$6)*(U154-V154)+Annex!$B$7*(U154-INDEX(U:U,IFERROR(MATCH($B154-Annex!$B$9/60,$B:$B),2)))/(60*($B154-INDEX($B:$B,IFERROR(MATCH($B154-Annex!$B$9/60,$B:$B),2)))))/Annex!$B$8)/1000,IF(Data!$B$2="",0,"-"))</f>
        <v>1.7458719767209865</v>
      </c>
      <c r="T154" s="20">
        <v>166.87700000000001</v>
      </c>
      <c r="U154" s="20">
        <v>122.288</v>
      </c>
      <c r="V154" s="20">
        <v>145.80600000000001</v>
      </c>
      <c r="W154" s="20">
        <v>782.09</v>
      </c>
      <c r="X154" s="20">
        <v>765.89499999999998</v>
      </c>
      <c r="Y154" s="20">
        <v>783.03899999999999</v>
      </c>
      <c r="Z154" s="20">
        <v>776.02200000000005</v>
      </c>
      <c r="AA154" s="20">
        <v>762.45399999999995</v>
      </c>
      <c r="AB154" s="20">
        <v>728.42700000000002</v>
      </c>
      <c r="AC154" s="20">
        <v>712.49199999999996</v>
      </c>
      <c r="AD154" s="20">
        <v>886.13599999999997</v>
      </c>
      <c r="AE154" s="20">
        <v>797.928</v>
      </c>
      <c r="AF154" s="20">
        <v>430.52699999999999</v>
      </c>
      <c r="AG154" s="20">
        <v>163.21299999999999</v>
      </c>
      <c r="AH154" s="20">
        <v>9.8999999999999993E+37</v>
      </c>
      <c r="AI154" s="20">
        <v>-106.749</v>
      </c>
    </row>
    <row r="155" spans="1:35" x14ac:dyDescent="0.3">
      <c r="A155" s="5">
        <v>154</v>
      </c>
      <c r="B155" s="19">
        <v>14.307333338074386</v>
      </c>
      <c r="C155" s="20">
        <v>432.487506</v>
      </c>
      <c r="D155" s="20">
        <v>419.06365799999998</v>
      </c>
      <c r="E155" s="20">
        <v>752.02611000000002</v>
      </c>
      <c r="F155" s="49">
        <f>IFERROR(SUM(C155:E155),IF(Data!$B$2="",0,"-"))</f>
        <v>1603.577274</v>
      </c>
      <c r="G155" s="50">
        <f>IFERROR(F155-Annex!$B$10,IF(Data!$B$2="",0,"-"))</f>
        <v>297.41927400000009</v>
      </c>
      <c r="H155" s="50">
        <f>IFERROR(-14000*(G155-INDEX(G:G,IFERROR(MATCH($B155-Annex!$B$11/60,$B:$B),2)))/(60*($B155-INDEX($B:$B,IFERROR(MATCH($B155-Annex!$B$11/60,$B:$B),2)))),IF(Data!$B$2="",0,"-"))</f>
        <v>1570.2673825076931</v>
      </c>
      <c r="I155" s="50">
        <f>IFERROR(AVERAGE(INDEX(K:K,IFERROR(MATCH($B155-Annex!$B$4/60,$B:$B),2)):K155),IF(Data!$B$2="",0,"-"))</f>
        <v>17.85555999452917</v>
      </c>
      <c r="J155" s="50">
        <f>IFERROR(AVERAGE(INDEX(L:L,IFERROR(MATCH($B155-Annex!$B$4/60,$B:$B),2)):L155),IF(Data!$B$2="",0,"-"))</f>
        <v>0.18364425622517164</v>
      </c>
      <c r="K155" s="50">
        <f>IFERROR((5.670373*10^-8*(M155+273.15)^4+((Annex!$B$5+Annex!$B$6)*(M155-O155)+Annex!$B$7*(M155-INDEX(M:M,IFERROR(MATCH($B155-Annex!$B$9/60,$B:$B),2)))/(60*($B155-INDEX($B:$B,IFERROR(MATCH($B155-Annex!$B$9/60,$B:$B),2)))))/Annex!$B$8)/1000,IF(Data!$B$2="",0,"-"))</f>
        <v>18.815116226562679</v>
      </c>
      <c r="L155" s="50">
        <f>IFERROR((5.670373*10^-8*(N155+273.15)^4+((Annex!$B$5+Annex!$B$6)*(N155-O155)+Annex!$B$7*(N155-INDEX(N:N,IFERROR(MATCH($B155-Annex!$B$9/60,$B:$B),2)))/(60*($B155-INDEX($B:$B,IFERROR(MATCH($B155-Annex!$B$9/60,$B:$B),2)))))/Annex!$B$8)/1000,IF(Data!$B$2="",0,"-"))</f>
        <v>0.55408991995884616</v>
      </c>
      <c r="M155" s="20">
        <v>375.553</v>
      </c>
      <c r="N155" s="20">
        <v>195.999</v>
      </c>
      <c r="O155" s="20">
        <v>297.46100000000001</v>
      </c>
      <c r="P155" s="50">
        <f>IFERROR(AVERAGE(INDEX(R:R,IFERROR(MATCH($B155-Annex!$B$4/60,$B:$B),2)):R155),IF(Data!$B$2="",0,"-"))</f>
        <v>5.3829374141756148</v>
      </c>
      <c r="Q155" s="50">
        <f>IFERROR(AVERAGE(INDEX(S:S,IFERROR(MATCH($B155-Annex!$B$4/60,$B:$B),2)):S155),IF(Data!$B$2="",0,"-"))</f>
        <v>1.6146366007629351</v>
      </c>
      <c r="R155" s="50">
        <f>IFERROR((5.670373*10^-8*(T155+273.15)^4+((Annex!$B$5+Annex!$B$6)*(T155-V155)+Annex!$B$7*(T155-INDEX(T:T,IFERROR(MATCH($B155-Annex!$B$9/60,$B:$B),2)))/(60*($B155-INDEX($B:$B,IFERROR(MATCH($B155-Annex!$B$9/60,$B:$B),2)))))/Annex!$B$8)/1000,IF(Data!$B$2="",0,"-"))</f>
        <v>5.7511662318776819</v>
      </c>
      <c r="S155" s="50">
        <f>IFERROR((5.670373*10^-8*(U155+273.15)^4+((Annex!$B$5+Annex!$B$6)*(U155-V155)+Annex!$B$7*(U155-INDEX(U:U,IFERROR(MATCH($B155-Annex!$B$9/60,$B:$B),2)))/(60*($B155-INDEX($B:$B,IFERROR(MATCH($B155-Annex!$B$9/60,$B:$B),2)))))/Annex!$B$8)/1000,IF(Data!$B$2="",0,"-"))</f>
        <v>1.8309858068334786</v>
      </c>
      <c r="T155" s="20">
        <v>169.499</v>
      </c>
      <c r="U155" s="20">
        <v>124.241</v>
      </c>
      <c r="V155" s="20">
        <v>148.369</v>
      </c>
      <c r="W155" s="20">
        <v>799.66099999999994</v>
      </c>
      <c r="X155" s="20">
        <v>776.976</v>
      </c>
      <c r="Y155" s="20">
        <v>766.26</v>
      </c>
      <c r="Z155" s="20">
        <v>751.61699999999996</v>
      </c>
      <c r="AA155" s="20">
        <v>731.76400000000001</v>
      </c>
      <c r="AB155" s="20">
        <v>708.447</v>
      </c>
      <c r="AC155" s="20">
        <v>675.52599999999995</v>
      </c>
      <c r="AD155" s="20">
        <v>886.14400000000001</v>
      </c>
      <c r="AE155" s="20">
        <v>809.70399999999995</v>
      </c>
      <c r="AF155" s="20">
        <v>464.95699999999999</v>
      </c>
      <c r="AG155" s="20">
        <v>165.11699999999999</v>
      </c>
      <c r="AH155" s="20">
        <v>9.8999999999999993E+37</v>
      </c>
      <c r="AI155" s="20">
        <v>9.8999999999999993E+37</v>
      </c>
    </row>
    <row r="156" spans="1:35" x14ac:dyDescent="0.3">
      <c r="A156" s="5">
        <v>155</v>
      </c>
      <c r="B156" s="19">
        <v>14.401500007370487</v>
      </c>
      <c r="C156" s="20">
        <v>432.228565</v>
      </c>
      <c r="D156" s="20">
        <v>418.83055899999999</v>
      </c>
      <c r="E156" s="20">
        <v>751.91328799999997</v>
      </c>
      <c r="F156" s="49">
        <f>IFERROR(SUM(C156:E156),IF(Data!$B$2="",0,"-"))</f>
        <v>1602.9724120000001</v>
      </c>
      <c r="G156" s="50">
        <f>IFERROR(F156-Annex!$B$10,IF(Data!$B$2="",0,"-"))</f>
        <v>296.81441200000017</v>
      </c>
      <c r="H156" s="50">
        <f>IFERROR(-14000*(G156-INDEX(G:G,IFERROR(MATCH($B156-Annex!$B$11/60,$B:$B),2)))/(60*($B156-INDEX($B:$B,IFERROR(MATCH($B156-Annex!$B$11/60,$B:$B),2)))),IF(Data!$B$2="",0,"-"))</f>
        <v>1541.299042902129</v>
      </c>
      <c r="I156" s="50">
        <f>IFERROR(AVERAGE(INDEX(K:K,IFERROR(MATCH($B156-Annex!$B$4/60,$B:$B),2)):K156),IF(Data!$B$2="",0,"-"))</f>
        <v>18.308206356509817</v>
      </c>
      <c r="J156" s="50">
        <f>IFERROR(AVERAGE(INDEX(L:L,IFERROR(MATCH($B156-Annex!$B$4/60,$B:$B),2)):L156),IF(Data!$B$2="",0,"-"))</f>
        <v>0.31388759946163913</v>
      </c>
      <c r="K156" s="50">
        <f>IFERROR((5.670373*10^-8*(M156+273.15)^4+((Annex!$B$5+Annex!$B$6)*(M156-O156)+Annex!$B$7*(M156-INDEX(M:M,IFERROR(MATCH($B156-Annex!$B$9/60,$B:$B),2)))/(60*($B156-INDEX($B:$B,IFERROR(MATCH($B156-Annex!$B$9/60,$B:$B),2)))))/Annex!$B$8)/1000,IF(Data!$B$2="",0,"-"))</f>
        <v>19.906005510521396</v>
      </c>
      <c r="L156" s="50">
        <f>IFERROR((5.670373*10^-8*(N156+273.15)^4+((Annex!$B$5+Annex!$B$6)*(N156-O156)+Annex!$B$7*(N156-INDEX(N:N,IFERROR(MATCH($B156-Annex!$B$9/60,$B:$B),2)))/(60*($B156-INDEX($B:$B,IFERROR(MATCH($B156-Annex!$B$9/60,$B:$B),2)))))/Annex!$B$8)/1000,IF(Data!$B$2="",0,"-"))</f>
        <v>0.90127033080372032</v>
      </c>
      <c r="M156" s="20">
        <v>381.10599999999999</v>
      </c>
      <c r="N156" s="20">
        <v>200.18299999999999</v>
      </c>
      <c r="O156" s="20">
        <v>302.20699999999999</v>
      </c>
      <c r="P156" s="50">
        <f>IFERROR(AVERAGE(INDEX(R:R,IFERROR(MATCH($B156-Annex!$B$4/60,$B:$B),2)):R156),IF(Data!$B$2="",0,"-"))</f>
        <v>5.4722717693624015</v>
      </c>
      <c r="Q156" s="50">
        <f>IFERROR(AVERAGE(INDEX(S:S,IFERROR(MATCH($B156-Annex!$B$4/60,$B:$B),2)):S156),IF(Data!$B$2="",0,"-"))</f>
        <v>1.6695912407723548</v>
      </c>
      <c r="R156" s="50">
        <f>IFERROR((5.670373*10^-8*(T156+273.15)^4+((Annex!$B$5+Annex!$B$6)*(T156-V156)+Annex!$B$7*(T156-INDEX(T:T,IFERROR(MATCH($B156-Annex!$B$9/60,$B:$B),2)))/(60*($B156-INDEX($B:$B,IFERROR(MATCH($B156-Annex!$B$9/60,$B:$B),2)))))/Annex!$B$8)/1000,IF(Data!$B$2="",0,"-"))</f>
        <v>5.7325130079285049</v>
      </c>
      <c r="S156" s="50">
        <f>IFERROR((5.670373*10^-8*(U156+273.15)^4+((Annex!$B$5+Annex!$B$6)*(U156-V156)+Annex!$B$7*(U156-INDEX(U:U,IFERROR(MATCH($B156-Annex!$B$9/60,$B:$B),2)))/(60*($B156-INDEX($B:$B,IFERROR(MATCH($B156-Annex!$B$9/60,$B:$B),2)))))/Annex!$B$8)/1000,IF(Data!$B$2="",0,"-"))</f>
        <v>1.8772173948844515</v>
      </c>
      <c r="T156" s="20">
        <v>171.892</v>
      </c>
      <c r="U156" s="20">
        <v>126.217</v>
      </c>
      <c r="V156" s="20">
        <v>150.911</v>
      </c>
      <c r="W156" s="20">
        <v>801.96</v>
      </c>
      <c r="X156" s="20">
        <v>763.35199999999998</v>
      </c>
      <c r="Y156" s="20">
        <v>746.66200000000003</v>
      </c>
      <c r="Z156" s="20">
        <v>744.44200000000001</v>
      </c>
      <c r="AA156" s="20">
        <v>741.45799999999997</v>
      </c>
      <c r="AB156" s="20">
        <v>703.00300000000004</v>
      </c>
      <c r="AC156" s="20">
        <v>679.13599999999997</v>
      </c>
      <c r="AD156" s="20">
        <v>881.61</v>
      </c>
      <c r="AE156" s="20">
        <v>820.09500000000003</v>
      </c>
      <c r="AF156" s="20">
        <v>485.58300000000003</v>
      </c>
      <c r="AG156" s="20">
        <v>167.4</v>
      </c>
      <c r="AH156" s="20">
        <v>9.8999999999999993E+37</v>
      </c>
      <c r="AI156" s="20">
        <v>9.8999999999999993E+37</v>
      </c>
    </row>
    <row r="157" spans="1:35" x14ac:dyDescent="0.3">
      <c r="A157" s="5">
        <v>156</v>
      </c>
      <c r="B157" s="19">
        <v>14.495833340333775</v>
      </c>
      <c r="C157" s="20">
        <v>432.00661700000001</v>
      </c>
      <c r="D157" s="20">
        <v>418.74388599999997</v>
      </c>
      <c r="E157" s="20">
        <v>751.39294099999995</v>
      </c>
      <c r="F157" s="49">
        <f>IFERROR(SUM(C157:E157),IF(Data!$B$2="",0,"-"))</f>
        <v>1602.1434439999998</v>
      </c>
      <c r="G157" s="50">
        <f>IFERROR(F157-Annex!$B$10,IF(Data!$B$2="",0,"-"))</f>
        <v>295.98544399999992</v>
      </c>
      <c r="H157" s="50">
        <f>IFERROR(-14000*(G157-INDEX(G:G,IFERROR(MATCH($B157-Annex!$B$11/60,$B:$B),2)))/(60*($B157-INDEX($B:$B,IFERROR(MATCH($B157-Annex!$B$11/60,$B:$B),2)))),IF(Data!$B$2="",0,"-"))</f>
        <v>1601.3603751673766</v>
      </c>
      <c r="I157" s="50">
        <f>IFERROR(AVERAGE(INDEX(K:K,IFERROR(MATCH($B157-Annex!$B$4/60,$B:$B),2)):K157),IF(Data!$B$2="",0,"-"))</f>
        <v>18.709671986819785</v>
      </c>
      <c r="J157" s="50">
        <f>IFERROR(AVERAGE(INDEX(L:L,IFERROR(MATCH($B157-Annex!$B$4/60,$B:$B),2)):L157),IF(Data!$B$2="",0,"-"))</f>
        <v>0.46791529760912182</v>
      </c>
      <c r="K157" s="50">
        <f>IFERROR((5.670373*10^-8*(M157+273.15)^4+((Annex!$B$5+Annex!$B$6)*(M157-O157)+Annex!$B$7*(M157-INDEX(M:M,IFERROR(MATCH($B157-Annex!$B$9/60,$B:$B),2)))/(60*($B157-INDEX($B:$B,IFERROR(MATCH($B157-Annex!$B$9/60,$B:$B),2)))))/Annex!$B$8)/1000,IF(Data!$B$2="",0,"-"))</f>
        <v>20.106809765311745</v>
      </c>
      <c r="L157" s="50">
        <f>IFERROR((5.670373*10^-8*(N157+273.15)^4+((Annex!$B$5+Annex!$B$6)*(N157-O157)+Annex!$B$7*(N157-INDEX(N:N,IFERROR(MATCH($B157-Annex!$B$9/60,$B:$B),2)))/(60*($B157-INDEX($B:$B,IFERROR(MATCH($B157-Annex!$B$9/60,$B:$B),2)))))/Annex!$B$8)/1000,IF(Data!$B$2="",0,"-"))</f>
        <v>1.2027383397556148</v>
      </c>
      <c r="M157" s="20">
        <v>386.12599999999998</v>
      </c>
      <c r="N157" s="20">
        <v>204.56399999999999</v>
      </c>
      <c r="O157" s="20">
        <v>306.363</v>
      </c>
      <c r="P157" s="50">
        <f>IFERROR(AVERAGE(INDEX(R:R,IFERROR(MATCH($B157-Annex!$B$4/60,$B:$B),2)):R157),IF(Data!$B$2="",0,"-"))</f>
        <v>5.5637149393715859</v>
      </c>
      <c r="Q157" s="50">
        <f>IFERROR(AVERAGE(INDEX(S:S,IFERROR(MATCH($B157-Annex!$B$4/60,$B:$B),2)):S157),IF(Data!$B$2="",0,"-"))</f>
        <v>1.7383814067275229</v>
      </c>
      <c r="R157" s="50">
        <f>IFERROR((5.670373*10^-8*(T157+273.15)^4+((Annex!$B$5+Annex!$B$6)*(T157-V157)+Annex!$B$7*(T157-INDEX(T:T,IFERROR(MATCH($B157-Annex!$B$9/60,$B:$B),2)))/(60*($B157-INDEX($B:$B,IFERROR(MATCH($B157-Annex!$B$9/60,$B:$B),2)))))/Annex!$B$8)/1000,IF(Data!$B$2="",0,"-"))</f>
        <v>5.854443417656201</v>
      </c>
      <c r="S157" s="50">
        <f>IFERROR((5.670373*10^-8*(U157+273.15)^4+((Annex!$B$5+Annex!$B$6)*(U157-V157)+Annex!$B$7*(U157-INDEX(U:U,IFERROR(MATCH($B157-Annex!$B$9/60,$B:$B),2)))/(60*($B157-INDEX($B:$B,IFERROR(MATCH($B157-Annex!$B$9/60,$B:$B),2)))))/Annex!$B$8)/1000,IF(Data!$B$2="",0,"-"))</f>
        <v>2.0047056799164884</v>
      </c>
      <c r="T157" s="20">
        <v>174.285</v>
      </c>
      <c r="U157" s="20">
        <v>128.065</v>
      </c>
      <c r="V157" s="20">
        <v>150.10400000000001</v>
      </c>
      <c r="W157" s="20">
        <v>795.83500000000004</v>
      </c>
      <c r="X157" s="20">
        <v>766.49199999999996</v>
      </c>
      <c r="Y157" s="20">
        <v>746.37800000000004</v>
      </c>
      <c r="Z157" s="20">
        <v>748.47400000000005</v>
      </c>
      <c r="AA157" s="20">
        <v>739.327</v>
      </c>
      <c r="AB157" s="20">
        <v>693.85900000000004</v>
      </c>
      <c r="AC157" s="20">
        <v>668.87800000000004</v>
      </c>
      <c r="AD157" s="20">
        <v>883.024</v>
      </c>
      <c r="AE157" s="20">
        <v>827.45</v>
      </c>
      <c r="AF157" s="20">
        <v>492.53699999999998</v>
      </c>
      <c r="AG157" s="20">
        <v>169.517</v>
      </c>
      <c r="AH157" s="20">
        <v>9.8999999999999993E+37</v>
      </c>
      <c r="AI157" s="20">
        <v>9.8999999999999993E+37</v>
      </c>
    </row>
    <row r="158" spans="1:35" x14ac:dyDescent="0.3">
      <c r="A158" s="5">
        <v>157</v>
      </c>
      <c r="B158" s="19">
        <v>14.590500000631437</v>
      </c>
      <c r="C158" s="20">
        <v>431.68630200000001</v>
      </c>
      <c r="D158" s="20">
        <v>418.61429800000002</v>
      </c>
      <c r="E158" s="20">
        <v>751.07720200000006</v>
      </c>
      <c r="F158" s="49">
        <f>IFERROR(SUM(C158:E158),IF(Data!$B$2="",0,"-"))</f>
        <v>1601.377802</v>
      </c>
      <c r="G158" s="50">
        <f>IFERROR(F158-Annex!$B$10,IF(Data!$B$2="",0,"-"))</f>
        <v>295.21980200000007</v>
      </c>
      <c r="H158" s="50">
        <f>IFERROR(-14000*(G158-INDEX(G:G,IFERROR(MATCH($B158-Annex!$B$11/60,$B:$B),2)))/(60*($B158-INDEX($B:$B,IFERROR(MATCH($B158-Annex!$B$11/60,$B:$B),2)))),IF(Data!$B$2="",0,"-"))</f>
        <v>1671.9077334098847</v>
      </c>
      <c r="I158" s="50">
        <f>IFERROR(AVERAGE(INDEX(K:K,IFERROR(MATCH($B158-Annex!$B$4/60,$B:$B),2)):K158),IF(Data!$B$2="",0,"-"))</f>
        <v>18.98109781071064</v>
      </c>
      <c r="J158" s="50">
        <f>IFERROR(AVERAGE(INDEX(L:L,IFERROR(MATCH($B158-Annex!$B$4/60,$B:$B),2)):L158),IF(Data!$B$2="",0,"-"))</f>
        <v>0.66713188688438074</v>
      </c>
      <c r="K158" s="50">
        <f>IFERROR((5.670373*10^-8*(M158+273.15)^4+((Annex!$B$5+Annex!$B$6)*(M158-O158)+Annex!$B$7*(M158-INDEX(M:M,IFERROR(MATCH($B158-Annex!$B$9/60,$B:$B),2)))/(60*($B158-INDEX($B:$B,IFERROR(MATCH($B158-Annex!$B$9/60,$B:$B),2)))))/Annex!$B$8)/1000,IF(Data!$B$2="",0,"-"))</f>
        <v>19.98562426652947</v>
      </c>
      <c r="L158" s="50">
        <f>IFERROR((5.670373*10^-8*(N158+273.15)^4+((Annex!$B$5+Annex!$B$6)*(N158-O158)+Annex!$B$7*(N158-INDEX(N:N,IFERROR(MATCH($B158-Annex!$B$9/60,$B:$B),2)))/(60*($B158-INDEX($B:$B,IFERROR(MATCH($B158-Annex!$B$9/60,$B:$B),2)))))/Annex!$B$8)/1000,IF(Data!$B$2="",0,"-"))</f>
        <v>1.4989471364351554</v>
      </c>
      <c r="M158" s="20">
        <v>390.75299999999999</v>
      </c>
      <c r="N158" s="20">
        <v>209.13399999999999</v>
      </c>
      <c r="O158" s="20">
        <v>310.69499999999999</v>
      </c>
      <c r="P158" s="50">
        <f>IFERROR(AVERAGE(INDEX(R:R,IFERROR(MATCH($B158-Annex!$B$4/60,$B:$B),2)):R158),IF(Data!$B$2="",0,"-"))</f>
        <v>5.6589678174732185</v>
      </c>
      <c r="Q158" s="50">
        <f>IFERROR(AVERAGE(INDEX(S:S,IFERROR(MATCH($B158-Annex!$B$4/60,$B:$B),2)):S158),IF(Data!$B$2="",0,"-"))</f>
        <v>1.8037195288135386</v>
      </c>
      <c r="R158" s="50">
        <f>IFERROR((5.670373*10^-8*(T158+273.15)^4+((Annex!$B$5+Annex!$B$6)*(T158-V158)+Annex!$B$7*(T158-INDEX(T:T,IFERROR(MATCH($B158-Annex!$B$9/60,$B:$B),2)))/(60*($B158-INDEX($B:$B,IFERROR(MATCH($B158-Annex!$B$9/60,$B:$B),2)))))/Annex!$B$8)/1000,IF(Data!$B$2="",0,"-"))</f>
        <v>5.9180915922295387</v>
      </c>
      <c r="S158" s="50">
        <f>IFERROR((5.670373*10^-8*(U158+273.15)^4+((Annex!$B$5+Annex!$B$6)*(U158-V158)+Annex!$B$7*(U158-INDEX(U:U,IFERROR(MATCH($B158-Annex!$B$9/60,$B:$B),2)))/(60*($B158-INDEX($B:$B,IFERROR(MATCH($B158-Annex!$B$9/60,$B:$B),2)))))/Annex!$B$8)/1000,IF(Data!$B$2="",0,"-"))</f>
        <v>1.9682701230065758</v>
      </c>
      <c r="T158" s="20">
        <v>176.63399999999999</v>
      </c>
      <c r="U158" s="20">
        <v>129.88800000000001</v>
      </c>
      <c r="V158" s="20">
        <v>151.71</v>
      </c>
      <c r="W158" s="20">
        <v>790.18600000000004</v>
      </c>
      <c r="X158" s="20">
        <v>749.47799999999995</v>
      </c>
      <c r="Y158" s="20">
        <v>751.36099999999999</v>
      </c>
      <c r="Z158" s="20">
        <v>757.52099999999996</v>
      </c>
      <c r="AA158" s="20">
        <v>733.70500000000004</v>
      </c>
      <c r="AB158" s="20">
        <v>713.32</v>
      </c>
      <c r="AC158" s="20">
        <v>675.221</v>
      </c>
      <c r="AD158" s="20">
        <v>882.72199999999998</v>
      </c>
      <c r="AE158" s="20">
        <v>832.53200000000004</v>
      </c>
      <c r="AF158" s="20">
        <v>499.37299999999999</v>
      </c>
      <c r="AG158" s="20">
        <v>171.12899999999999</v>
      </c>
      <c r="AH158" s="20">
        <v>-152.256</v>
      </c>
      <c r="AI158" s="20">
        <v>9.8999999999999993E+37</v>
      </c>
    </row>
    <row r="159" spans="1:35" x14ac:dyDescent="0.3">
      <c r="A159" s="5">
        <v>158</v>
      </c>
      <c r="B159" s="19">
        <v>14.689833337906748</v>
      </c>
      <c r="C159" s="20">
        <v>431.40466800000002</v>
      </c>
      <c r="D159" s="20">
        <v>418.37530199999998</v>
      </c>
      <c r="E159" s="20">
        <v>750.80524600000001</v>
      </c>
      <c r="F159" s="49">
        <f>IFERROR(SUM(C159:E159),IF(Data!$B$2="",0,"-"))</f>
        <v>1600.5852159999999</v>
      </c>
      <c r="G159" s="50">
        <f>IFERROR(F159-Annex!$B$10,IF(Data!$B$2="",0,"-"))</f>
        <v>294.42721600000004</v>
      </c>
      <c r="H159" s="50">
        <f>IFERROR(-14000*(G159-INDEX(G:G,IFERROR(MATCH($B159-Annex!$B$11/60,$B:$B),2)))/(60*($B159-INDEX($B:$B,IFERROR(MATCH($B159-Annex!$B$11/60,$B:$B),2)))),IF(Data!$B$2="",0,"-"))</f>
        <v>1680.5689977188042</v>
      </c>
      <c r="I159" s="50">
        <f>IFERROR(AVERAGE(INDEX(K:K,IFERROR(MATCH($B159-Annex!$B$4/60,$B:$B),2)):K159),IF(Data!$B$2="",0,"-"))</f>
        <v>19.177253649772183</v>
      </c>
      <c r="J159" s="50">
        <f>IFERROR(AVERAGE(INDEX(L:L,IFERROR(MATCH($B159-Annex!$B$4/60,$B:$B),2)):L159),IF(Data!$B$2="",0,"-"))</f>
        <v>0.88989850469399934</v>
      </c>
      <c r="K159" s="50">
        <f>IFERROR((5.670373*10^-8*(M159+273.15)^4+((Annex!$B$5+Annex!$B$6)*(M159-O159)+Annex!$B$7*(M159-INDEX(M:M,IFERROR(MATCH($B159-Annex!$B$9/60,$B:$B),2)))/(60*($B159-INDEX($B:$B,IFERROR(MATCH($B159-Annex!$B$9/60,$B:$B),2)))))/Annex!$B$8)/1000,IF(Data!$B$2="",0,"-"))</f>
        <v>19.737056827396067</v>
      </c>
      <c r="L159" s="50">
        <f>IFERROR((5.670373*10^-8*(N159+273.15)^4+((Annex!$B$5+Annex!$B$6)*(N159-O159)+Annex!$B$7*(N159-INDEX(N:N,IFERROR(MATCH($B159-Annex!$B$9/60,$B:$B),2)))/(60*($B159-INDEX($B:$B,IFERROR(MATCH($B159-Annex!$B$9/60,$B:$B),2)))))/Annex!$B$8)/1000,IF(Data!$B$2="",0,"-"))</f>
        <v>1.6760255751589215</v>
      </c>
      <c r="M159" s="20">
        <v>395.08600000000001</v>
      </c>
      <c r="N159" s="20">
        <v>214.04400000000001</v>
      </c>
      <c r="O159" s="20">
        <v>317.05500000000001</v>
      </c>
      <c r="P159" s="50">
        <f>IFERROR(AVERAGE(INDEX(R:R,IFERROR(MATCH($B159-Annex!$B$4/60,$B:$B),2)):R159),IF(Data!$B$2="",0,"-"))</f>
        <v>5.7765147240067325</v>
      </c>
      <c r="Q159" s="50">
        <f>IFERROR(AVERAGE(INDEX(S:S,IFERROR(MATCH($B159-Annex!$B$4/60,$B:$B),2)):S159),IF(Data!$B$2="",0,"-"))</f>
        <v>1.8822109556242752</v>
      </c>
      <c r="R159" s="50">
        <f>IFERROR((5.670373*10^-8*(T159+273.15)^4+((Annex!$B$5+Annex!$B$6)*(T159-V159)+Annex!$B$7*(T159-INDEX(T:T,IFERROR(MATCH($B159-Annex!$B$9/60,$B:$B),2)))/(60*($B159-INDEX($B:$B,IFERROR(MATCH($B159-Annex!$B$9/60,$B:$B),2)))))/Annex!$B$8)/1000,IF(Data!$B$2="",0,"-"))</f>
        <v>6.1355062004705658</v>
      </c>
      <c r="S159" s="50">
        <f>IFERROR((5.670373*10^-8*(U159+273.15)^4+((Annex!$B$5+Annex!$B$6)*(U159-V159)+Annex!$B$7*(U159-INDEX(U:U,IFERROR(MATCH($B159-Annex!$B$9/60,$B:$B),2)))/(60*($B159-INDEX($B:$B,IFERROR(MATCH($B159-Annex!$B$9/60,$B:$B),2)))))/Annex!$B$8)/1000,IF(Data!$B$2="",0,"-"))</f>
        <v>2.1324378804682524</v>
      </c>
      <c r="T159" s="20">
        <v>179.142</v>
      </c>
      <c r="U159" s="20">
        <v>131.827</v>
      </c>
      <c r="V159" s="20">
        <v>151.197</v>
      </c>
      <c r="W159" s="20">
        <v>793.72500000000002</v>
      </c>
      <c r="X159" s="20">
        <v>750.72199999999998</v>
      </c>
      <c r="Y159" s="20">
        <v>747.36500000000001</v>
      </c>
      <c r="Z159" s="20">
        <v>749.12300000000005</v>
      </c>
      <c r="AA159" s="20">
        <v>747.77300000000002</v>
      </c>
      <c r="AB159" s="20">
        <v>729.029</v>
      </c>
      <c r="AC159" s="20">
        <v>699.423</v>
      </c>
      <c r="AD159" s="20">
        <v>881.45500000000004</v>
      </c>
      <c r="AE159" s="20">
        <v>838.69500000000005</v>
      </c>
      <c r="AF159" s="20">
        <v>516.01800000000003</v>
      </c>
      <c r="AG159" s="20">
        <v>176.41300000000001</v>
      </c>
      <c r="AH159" s="20">
        <v>9.8999999999999993E+37</v>
      </c>
      <c r="AI159" s="20">
        <v>9.8999999999999993E+37</v>
      </c>
    </row>
    <row r="160" spans="1:35" x14ac:dyDescent="0.3">
      <c r="A160" s="5">
        <v>159</v>
      </c>
      <c r="B160" s="19">
        <v>14.783833333058283</v>
      </c>
      <c r="C160" s="20">
        <v>431.30377900000002</v>
      </c>
      <c r="D160" s="20">
        <v>418.21373</v>
      </c>
      <c r="E160" s="20">
        <v>750.40193999999997</v>
      </c>
      <c r="F160" s="49">
        <f>IFERROR(SUM(C160:E160),IF(Data!$B$2="",0,"-"))</f>
        <v>1599.919449</v>
      </c>
      <c r="G160" s="50">
        <f>IFERROR(F160-Annex!$B$10,IF(Data!$B$2="",0,"-"))</f>
        <v>293.76144900000008</v>
      </c>
      <c r="H160" s="50">
        <f>IFERROR(-14000*(G160-INDEX(G:G,IFERROR(MATCH($B160-Annex!$B$11/60,$B:$B),2)))/(60*($B160-INDEX($B:$B,IFERROR(MATCH($B160-Annex!$B$11/60,$B:$B),2)))),IF(Data!$B$2="",0,"-"))</f>
        <v>1705.2891339981174</v>
      </c>
      <c r="I160" s="50">
        <f>IFERROR(AVERAGE(INDEX(K:K,IFERROR(MATCH($B160-Annex!$B$4/60,$B:$B),2)):K160),IF(Data!$B$2="",0,"-"))</f>
        <v>19.464508115149219</v>
      </c>
      <c r="J160" s="50">
        <f>IFERROR(AVERAGE(INDEX(L:L,IFERROR(MATCH($B160-Annex!$B$4/60,$B:$B),2)):L160),IF(Data!$B$2="",0,"-"))</f>
        <v>1.1316644022282827</v>
      </c>
      <c r="K160" s="50">
        <f>IFERROR((5.670373*10^-8*(M160+273.15)^4+((Annex!$B$5+Annex!$B$6)*(M160-O160)+Annex!$B$7*(M160-INDEX(M:M,IFERROR(MATCH($B160-Annex!$B$9/60,$B:$B),2)))/(60*($B160-INDEX($B:$B,IFERROR(MATCH($B160-Annex!$B$9/60,$B:$B),2)))))/Annex!$B$8)/1000,IF(Data!$B$2="",0,"-"))</f>
        <v>19.918810276117995</v>
      </c>
      <c r="L160" s="50">
        <f>IFERROR((5.670373*10^-8*(N160+273.15)^4+((Annex!$B$5+Annex!$B$6)*(N160-O160)+Annex!$B$7*(N160-INDEX(N:N,IFERROR(MATCH($B160-Annex!$B$9/60,$B:$B),2)))/(60*($B160-INDEX($B:$B,IFERROR(MATCH($B160-Annex!$B$9/60,$B:$B),2)))))/Annex!$B$8)/1000,IF(Data!$B$2="",0,"-"))</f>
        <v>1.8510110981040129</v>
      </c>
      <c r="M160" s="20">
        <v>399.38799999999998</v>
      </c>
      <c r="N160" s="20">
        <v>218.619</v>
      </c>
      <c r="O160" s="20">
        <v>320.98500000000001</v>
      </c>
      <c r="P160" s="50">
        <f>IFERROR(AVERAGE(INDEX(R:R,IFERROR(MATCH($B160-Annex!$B$4/60,$B:$B),2)):R160),IF(Data!$B$2="",0,"-"))</f>
        <v>5.8946352246777645</v>
      </c>
      <c r="Q160" s="50">
        <f>IFERROR(AVERAGE(INDEX(S:S,IFERROR(MATCH($B160-Annex!$B$4/60,$B:$B),2)):S160),IF(Data!$B$2="",0,"-"))</f>
        <v>1.9500801007798871</v>
      </c>
      <c r="R160" s="50">
        <f>IFERROR((5.670373*10^-8*(T160+273.15)^4+((Annex!$B$5+Annex!$B$6)*(T160-V160)+Annex!$B$7*(T160-INDEX(T:T,IFERROR(MATCH($B160-Annex!$B$9/60,$B:$B),2)))/(60*($B160-INDEX($B:$B,IFERROR(MATCH($B160-Annex!$B$9/60,$B:$B),2)))))/Annex!$B$8)/1000,IF(Data!$B$2="",0,"-"))</f>
        <v>6.2471155586923786</v>
      </c>
      <c r="S160" s="50">
        <f>IFERROR((5.670373*10^-8*(U160+273.15)^4+((Annex!$B$5+Annex!$B$6)*(U160-V160)+Annex!$B$7*(U160-INDEX(U:U,IFERROR(MATCH($B160-Annex!$B$9/60,$B:$B),2)))/(60*($B160-INDEX($B:$B,IFERROR(MATCH($B160-Annex!$B$9/60,$B:$B),2)))))/Annex!$B$8)/1000,IF(Data!$B$2="",0,"-"))</f>
        <v>2.0910718436289755</v>
      </c>
      <c r="T160" s="20">
        <v>181.67599999999999</v>
      </c>
      <c r="U160" s="20">
        <v>133.64699999999999</v>
      </c>
      <c r="V160" s="20">
        <v>154.32300000000001</v>
      </c>
      <c r="W160" s="20">
        <v>791.75699999999995</v>
      </c>
      <c r="X160" s="20">
        <v>821.95699999999999</v>
      </c>
      <c r="Y160" s="20">
        <v>833.77300000000002</v>
      </c>
      <c r="Z160" s="20">
        <v>808.173</v>
      </c>
      <c r="AA160" s="20">
        <v>757.92100000000005</v>
      </c>
      <c r="AB160" s="20">
        <v>708.76499999999999</v>
      </c>
      <c r="AC160" s="20">
        <v>703.69</v>
      </c>
      <c r="AD160" s="20">
        <v>884.62</v>
      </c>
      <c r="AE160" s="20">
        <v>846.84</v>
      </c>
      <c r="AF160" s="20">
        <v>545.22299999999996</v>
      </c>
      <c r="AG160" s="20">
        <v>179.39</v>
      </c>
      <c r="AH160" s="20">
        <v>9.8999999999999993E+37</v>
      </c>
      <c r="AI160" s="20">
        <v>-130.971</v>
      </c>
    </row>
    <row r="161" spans="1:35" x14ac:dyDescent="0.3">
      <c r="A161" s="5">
        <v>160</v>
      </c>
      <c r="B161" s="19">
        <v>14.878000002354383</v>
      </c>
      <c r="C161" s="20">
        <v>431.20205499999997</v>
      </c>
      <c r="D161" s="20">
        <v>418.02103</v>
      </c>
      <c r="E161" s="20">
        <v>749.95569699999999</v>
      </c>
      <c r="F161" s="49">
        <f>IFERROR(SUM(C161:E161),IF(Data!$B$2="",0,"-"))</f>
        <v>1599.178782</v>
      </c>
      <c r="G161" s="50">
        <f>IFERROR(F161-Annex!$B$10,IF(Data!$B$2="",0,"-"))</f>
        <v>293.02078200000005</v>
      </c>
      <c r="H161" s="50">
        <f>IFERROR(-14000*(G161-INDEX(G:G,IFERROR(MATCH($B161-Annex!$B$11/60,$B:$B),2)))/(60*($B161-INDEX($B:$B,IFERROR(MATCH($B161-Annex!$B$11/60,$B:$B),2)))),IF(Data!$B$2="",0,"-"))</f>
        <v>1760.5281469842666</v>
      </c>
      <c r="I161" s="50">
        <f>IFERROR(AVERAGE(INDEX(K:K,IFERROR(MATCH($B161-Annex!$B$4/60,$B:$B),2)):K161),IF(Data!$B$2="",0,"-"))</f>
        <v>19.840565211079404</v>
      </c>
      <c r="J161" s="50">
        <f>IFERROR(AVERAGE(INDEX(L:L,IFERROR(MATCH($B161-Annex!$B$4/60,$B:$B),2)):L161),IF(Data!$B$2="",0,"-"))</f>
        <v>1.3610196766975164</v>
      </c>
      <c r="K161" s="50">
        <f>IFERROR((5.670373*10^-8*(M161+273.15)^4+((Annex!$B$5+Annex!$B$6)*(M161-O161)+Annex!$B$7*(M161-INDEX(M:M,IFERROR(MATCH($B161-Annex!$B$9/60,$B:$B),2)))/(60*($B161-INDEX($B:$B,IFERROR(MATCH($B161-Annex!$B$9/60,$B:$B),2)))))/Annex!$B$8)/1000,IF(Data!$B$2="",0,"-"))</f>
        <v>20.414533605116489</v>
      </c>
      <c r="L161" s="50">
        <f>IFERROR((5.670373*10^-8*(N161+273.15)^4+((Annex!$B$5+Annex!$B$6)*(N161-O161)+Annex!$B$7*(N161-INDEX(N:N,IFERROR(MATCH($B161-Annex!$B$9/60,$B:$B),2)))/(60*($B161-INDEX($B:$B,IFERROR(MATCH($B161-Annex!$B$9/60,$B:$B),2)))))/Annex!$B$8)/1000,IF(Data!$B$2="",0,"-"))</f>
        <v>1.8430553366663442</v>
      </c>
      <c r="M161" s="20">
        <v>404.36200000000002</v>
      </c>
      <c r="N161" s="20">
        <v>223.529</v>
      </c>
      <c r="O161" s="20">
        <v>330.52199999999999</v>
      </c>
      <c r="P161" s="50">
        <f>IFERROR(AVERAGE(INDEX(R:R,IFERROR(MATCH($B161-Annex!$B$4/60,$B:$B),2)):R161),IF(Data!$B$2="",0,"-"))</f>
        <v>6.0462984880950872</v>
      </c>
      <c r="Q161" s="50">
        <f>IFERROR(AVERAGE(INDEX(S:S,IFERROR(MATCH($B161-Annex!$B$4/60,$B:$B),2)):S161),IF(Data!$B$2="",0,"-"))</f>
        <v>2.033491998918409</v>
      </c>
      <c r="R161" s="50">
        <f>IFERROR((5.670373*10^-8*(T161+273.15)^4+((Annex!$B$5+Annex!$B$6)*(T161-V161)+Annex!$B$7*(T161-INDEX(T:T,IFERROR(MATCH($B161-Annex!$B$9/60,$B:$B),2)))/(60*($B161-INDEX($B:$B,IFERROR(MATCH($B161-Annex!$B$9/60,$B:$B),2)))))/Annex!$B$8)/1000,IF(Data!$B$2="",0,"-"))</f>
        <v>6.6852534078107428</v>
      </c>
      <c r="S161" s="50">
        <f>IFERROR((5.670373*10^-8*(U161+273.15)^4+((Annex!$B$5+Annex!$B$6)*(U161-V161)+Annex!$B$7*(U161-INDEX(U:U,IFERROR(MATCH($B161-Annex!$B$9/60,$B:$B),2)))/(60*($B161-INDEX($B:$B,IFERROR(MATCH($B161-Annex!$B$9/60,$B:$B),2)))))/Annex!$B$8)/1000,IF(Data!$B$2="",0,"-"))</f>
        <v>2.3297552636906391</v>
      </c>
      <c r="T161" s="20">
        <v>184.29400000000001</v>
      </c>
      <c r="U161" s="20">
        <v>135.46</v>
      </c>
      <c r="V161" s="20">
        <v>152.17699999999999</v>
      </c>
      <c r="W161" s="20">
        <v>774.83299999999997</v>
      </c>
      <c r="X161" s="20">
        <v>830.29300000000001</v>
      </c>
      <c r="Y161" s="20">
        <v>831.94200000000001</v>
      </c>
      <c r="Z161" s="20">
        <v>800.54100000000005</v>
      </c>
      <c r="AA161" s="20">
        <v>745.15200000000004</v>
      </c>
      <c r="AB161" s="20">
        <v>704.44799999999998</v>
      </c>
      <c r="AC161" s="20">
        <v>680.94200000000001</v>
      </c>
      <c r="AD161" s="20">
        <v>885.33600000000001</v>
      </c>
      <c r="AE161" s="20">
        <v>850.36699999999996</v>
      </c>
      <c r="AF161" s="20">
        <v>573.005</v>
      </c>
      <c r="AG161" s="20">
        <v>182.137</v>
      </c>
      <c r="AH161" s="20">
        <v>-110.623</v>
      </c>
      <c r="AI161" s="20">
        <v>-197.827</v>
      </c>
    </row>
    <row r="162" spans="1:35" x14ac:dyDescent="0.3">
      <c r="A162" s="5">
        <v>161</v>
      </c>
      <c r="B162" s="19">
        <v>14.972333335317671</v>
      </c>
      <c r="C162" s="20">
        <v>430.80692199999999</v>
      </c>
      <c r="D162" s="20">
        <v>417.94192500000003</v>
      </c>
      <c r="E162" s="20">
        <v>749.65847599999995</v>
      </c>
      <c r="F162" s="49">
        <f>IFERROR(SUM(C162:E162),IF(Data!$B$2="",0,"-"))</f>
        <v>1598.4073229999999</v>
      </c>
      <c r="G162" s="50">
        <f>IFERROR(F162-Annex!$B$10,IF(Data!$B$2="",0,"-"))</f>
        <v>292.249323</v>
      </c>
      <c r="H162" s="50">
        <f>IFERROR(-14000*(G162-INDEX(G:G,IFERROR(MATCH($B162-Annex!$B$11/60,$B:$B),2)))/(60*($B162-INDEX($B:$B,IFERROR(MATCH($B162-Annex!$B$11/60,$B:$B),2)))),IF(Data!$B$2="",0,"-"))</f>
        <v>1751.9596503579305</v>
      </c>
      <c r="I162" s="50">
        <f>IFERROR(AVERAGE(INDEX(K:K,IFERROR(MATCH($B162-Annex!$B$4/60,$B:$B),2)):K162),IF(Data!$B$2="",0,"-"))</f>
        <v>20.232621466576671</v>
      </c>
      <c r="J162" s="50">
        <f>IFERROR(AVERAGE(INDEX(L:L,IFERROR(MATCH($B162-Annex!$B$4/60,$B:$B),2)):L162),IF(Data!$B$2="",0,"-"))</f>
        <v>1.6297696471269785</v>
      </c>
      <c r="K162" s="50">
        <f>IFERROR((5.670373*10^-8*(M162+273.15)^4+((Annex!$B$5+Annex!$B$6)*(M162-O162)+Annex!$B$7*(M162-INDEX(M:M,IFERROR(MATCH($B162-Annex!$B$9/60,$B:$B),2)))/(60*($B162-INDEX($B:$B,IFERROR(MATCH($B162-Annex!$B$9/60,$B:$B),2)))))/Annex!$B$8)/1000,IF(Data!$B$2="",0,"-"))</f>
        <v>21.559510015043553</v>
      </c>
      <c r="L162" s="50">
        <f>IFERROR((5.670373*10^-8*(N162+273.15)^4+((Annex!$B$5+Annex!$B$6)*(N162-O162)+Annex!$B$7*(N162-INDEX(N:N,IFERROR(MATCH($B162-Annex!$B$9/60,$B:$B),2)))/(60*($B162-INDEX($B:$B,IFERROR(MATCH($B162-Annex!$B$9/60,$B:$B),2)))))/Annex!$B$8)/1000,IF(Data!$B$2="",0,"-"))</f>
        <v>2.4353397129650802</v>
      </c>
      <c r="M162" s="20">
        <v>409.90300000000002</v>
      </c>
      <c r="N162" s="20">
        <v>228.73</v>
      </c>
      <c r="O162" s="20">
        <v>332.83100000000002</v>
      </c>
      <c r="P162" s="50">
        <f>IFERROR(AVERAGE(INDEX(R:R,IFERROR(MATCH($B162-Annex!$B$4/60,$B:$B),2)):R162),IF(Data!$B$2="",0,"-"))</f>
        <v>6.21922545236096</v>
      </c>
      <c r="Q162" s="50">
        <f>IFERROR(AVERAGE(INDEX(S:S,IFERROR(MATCH($B162-Annex!$B$4/60,$B:$B),2)):S162),IF(Data!$B$2="",0,"-"))</f>
        <v>2.118032476468874</v>
      </c>
      <c r="R162" s="50">
        <f>IFERROR((5.670373*10^-8*(T162+273.15)^4+((Annex!$B$5+Annex!$B$6)*(T162-V162)+Annex!$B$7*(T162-INDEX(T:T,IFERROR(MATCH($B162-Annex!$B$9/60,$B:$B),2)))/(60*($B162-INDEX($B:$B,IFERROR(MATCH($B162-Annex!$B$9/60,$B:$B),2)))))/Annex!$B$8)/1000,IF(Data!$B$2="",0,"-"))</f>
        <v>6.9616549817387909</v>
      </c>
      <c r="S162" s="50">
        <f>IFERROR((5.670373*10^-8*(U162+273.15)^4+((Annex!$B$5+Annex!$B$6)*(U162-V162)+Annex!$B$7*(U162-INDEX(U:U,IFERROR(MATCH($B162-Annex!$B$9/60,$B:$B),2)))/(60*($B162-INDEX($B:$B,IFERROR(MATCH($B162-Annex!$B$9/60,$B:$B),2)))))/Annex!$B$8)/1000,IF(Data!$B$2="",0,"-"))</f>
        <v>2.4227691496867356</v>
      </c>
      <c r="T162" s="20">
        <v>186.98599999999999</v>
      </c>
      <c r="U162" s="20">
        <v>137.221</v>
      </c>
      <c r="V162" s="20">
        <v>152.232</v>
      </c>
      <c r="W162" s="20">
        <v>783.63800000000003</v>
      </c>
      <c r="X162" s="20">
        <v>834.77</v>
      </c>
      <c r="Y162" s="20">
        <v>818.39700000000005</v>
      </c>
      <c r="Z162" s="20">
        <v>772.85</v>
      </c>
      <c r="AA162" s="20">
        <v>713.98</v>
      </c>
      <c r="AB162" s="20">
        <v>673.04200000000003</v>
      </c>
      <c r="AC162" s="20">
        <v>669.43799999999999</v>
      </c>
      <c r="AD162" s="20">
        <v>889.11699999999996</v>
      </c>
      <c r="AE162" s="20">
        <v>851.00400000000002</v>
      </c>
      <c r="AF162" s="20">
        <v>596.88800000000003</v>
      </c>
      <c r="AG162" s="20">
        <v>185.95400000000001</v>
      </c>
      <c r="AH162" s="20">
        <v>-28.02</v>
      </c>
      <c r="AI162" s="20">
        <v>9.8999999999999993E+37</v>
      </c>
    </row>
    <row r="163" spans="1:35" x14ac:dyDescent="0.3">
      <c r="A163" s="5">
        <v>162</v>
      </c>
      <c r="B163" s="19">
        <v>15.062333339592442</v>
      </c>
      <c r="C163" s="20">
        <v>430.56059099999999</v>
      </c>
      <c r="D163" s="20">
        <v>417.736604</v>
      </c>
      <c r="E163" s="20">
        <v>749.20886900000005</v>
      </c>
      <c r="F163" s="49">
        <f>IFERROR(SUM(C163:E163),IF(Data!$B$2="",0,"-"))</f>
        <v>1597.5060640000002</v>
      </c>
      <c r="G163" s="50">
        <f>IFERROR(F163-Annex!$B$10,IF(Data!$B$2="",0,"-"))</f>
        <v>291.34806400000025</v>
      </c>
      <c r="H163" s="50">
        <f>IFERROR(-14000*(G163-INDEX(G:G,IFERROR(MATCH($B163-Annex!$B$11/60,$B:$B),2)))/(60*($B163-INDEX($B:$B,IFERROR(MATCH($B163-Annex!$B$11/60,$B:$B),2)))),IF(Data!$B$2="",0,"-"))</f>
        <v>1859.7465778720639</v>
      </c>
      <c r="I163" s="50">
        <f>IFERROR(AVERAGE(INDEX(K:K,IFERROR(MATCH($B163-Annex!$B$4/60,$B:$B),2)):K163),IF(Data!$B$2="",0,"-"))</f>
        <v>20.576428185929849</v>
      </c>
      <c r="J163" s="50">
        <f>IFERROR(AVERAGE(INDEX(L:L,IFERROR(MATCH($B163-Annex!$B$4/60,$B:$B),2)):L163),IF(Data!$B$2="",0,"-"))</f>
        <v>1.9176266074441011</v>
      </c>
      <c r="K163" s="50">
        <f>IFERROR((5.670373*10^-8*(M163+273.15)^4+((Annex!$B$5+Annex!$B$6)*(M163-O163)+Annex!$B$7*(M163-INDEX(M:M,IFERROR(MATCH($B163-Annex!$B$9/60,$B:$B),2)))/(60*($B163-INDEX($B:$B,IFERROR(MATCH($B163-Annex!$B$9/60,$B:$B),2)))))/Annex!$B$8)/1000,IF(Data!$B$2="",0,"-"))</f>
        <v>22.312652545993618</v>
      </c>
      <c r="L163" s="50">
        <f>IFERROR((5.670373*10^-8*(N163+273.15)^4+((Annex!$B$5+Annex!$B$6)*(N163-O163)+Annex!$B$7*(N163-INDEX(N:N,IFERROR(MATCH($B163-Annex!$B$9/60,$B:$B),2)))/(60*($B163-INDEX($B:$B,IFERROR(MATCH($B163-Annex!$B$9/60,$B:$B),2)))))/Annex!$B$8)/1000,IF(Data!$B$2="",0,"-"))</f>
        <v>2.9162690530235795</v>
      </c>
      <c r="M163" s="20">
        <v>415.18099999999998</v>
      </c>
      <c r="N163" s="20">
        <v>233.89</v>
      </c>
      <c r="O163" s="20">
        <v>336.108</v>
      </c>
      <c r="P163" s="50">
        <f>IFERROR(AVERAGE(INDEX(R:R,IFERROR(MATCH($B163-Annex!$B$4/60,$B:$B),2)):R163),IF(Data!$B$2="",0,"-"))</f>
        <v>6.4276338548112646</v>
      </c>
      <c r="Q163" s="50">
        <f>IFERROR(AVERAGE(INDEX(S:S,IFERROR(MATCH($B163-Annex!$B$4/60,$B:$B),2)):S163),IF(Data!$B$2="",0,"-"))</f>
        <v>2.2032182565333045</v>
      </c>
      <c r="R163" s="50">
        <f>IFERROR((5.670373*10^-8*(T163+273.15)^4+((Annex!$B$5+Annex!$B$6)*(T163-V163)+Annex!$B$7*(T163-INDEX(T:T,IFERROR(MATCH($B163-Annex!$B$9/60,$B:$B),2)))/(60*($B163-INDEX($B:$B,IFERROR(MATCH($B163-Annex!$B$9/60,$B:$B),2)))))/Annex!$B$8)/1000,IF(Data!$B$2="",0,"-"))</f>
        <v>7.1913718250806342</v>
      </c>
      <c r="S163" s="50">
        <f>IFERROR((5.670373*10^-8*(U163+273.15)^4+((Annex!$B$5+Annex!$B$6)*(U163-V163)+Annex!$B$7*(U163-INDEX(U:U,IFERROR(MATCH($B163-Annex!$B$9/60,$B:$B),2)))/(60*($B163-INDEX($B:$B,IFERROR(MATCH($B163-Annex!$B$9/60,$B:$B),2)))))/Annex!$B$8)/1000,IF(Data!$B$2="",0,"-"))</f>
        <v>2.4735178553354666</v>
      </c>
      <c r="T163" s="20">
        <v>189.75200000000001</v>
      </c>
      <c r="U163" s="20">
        <v>139.02699999999999</v>
      </c>
      <c r="V163" s="20">
        <v>154.25</v>
      </c>
      <c r="W163" s="20">
        <v>802.93</v>
      </c>
      <c r="X163" s="20">
        <v>861.02499999999998</v>
      </c>
      <c r="Y163" s="20">
        <v>842.36699999999996</v>
      </c>
      <c r="Z163" s="20">
        <v>813.65</v>
      </c>
      <c r="AA163" s="20">
        <v>755.24900000000002</v>
      </c>
      <c r="AB163" s="20">
        <v>714.70399999999995</v>
      </c>
      <c r="AC163" s="20">
        <v>696.02099999999996</v>
      </c>
      <c r="AD163" s="20">
        <v>889.96100000000001</v>
      </c>
      <c r="AE163" s="20">
        <v>854.58600000000001</v>
      </c>
      <c r="AF163" s="20">
        <v>627.10699999999997</v>
      </c>
      <c r="AG163" s="20">
        <v>186.71</v>
      </c>
      <c r="AH163" s="20">
        <v>42.234000000000002</v>
      </c>
      <c r="AI163" s="20">
        <v>9.8999999999999993E+37</v>
      </c>
    </row>
    <row r="164" spans="1:35" x14ac:dyDescent="0.3">
      <c r="A164" s="5">
        <v>163</v>
      </c>
      <c r="B164" s="19">
        <v>15.15666667255573</v>
      </c>
      <c r="C164" s="20">
        <v>430.34536900000001</v>
      </c>
      <c r="D164" s="20">
        <v>417.62215300000003</v>
      </c>
      <c r="E164" s="20">
        <v>748.76262499999996</v>
      </c>
      <c r="F164" s="49">
        <f>IFERROR(SUM(C164:E164),IF(Data!$B$2="",0,"-"))</f>
        <v>1596.730147</v>
      </c>
      <c r="G164" s="50">
        <f>IFERROR(F164-Annex!$B$10,IF(Data!$B$2="",0,"-"))</f>
        <v>290.57214700000009</v>
      </c>
      <c r="H164" s="50">
        <f>IFERROR(-14000*(G164-INDEX(G:G,IFERROR(MATCH($B164-Annex!$B$11/60,$B:$B),2)))/(60*($B164-INDEX($B:$B,IFERROR(MATCH($B164-Annex!$B$11/60,$B:$B),2)))),IF(Data!$B$2="",0,"-"))</f>
        <v>1858.6453845117512</v>
      </c>
      <c r="I164" s="50">
        <f>IFERROR(AVERAGE(INDEX(K:K,IFERROR(MATCH($B164-Annex!$B$4/60,$B:$B),2)):K164),IF(Data!$B$2="",0,"-"))</f>
        <v>20.915773201845862</v>
      </c>
      <c r="J164" s="50">
        <f>IFERROR(AVERAGE(INDEX(L:L,IFERROR(MATCH($B164-Annex!$B$4/60,$B:$B),2)):L164),IF(Data!$B$2="",0,"-"))</f>
        <v>2.2347109995282333</v>
      </c>
      <c r="K164" s="50">
        <f>IFERROR((5.670373*10^-8*(M164+273.15)^4+((Annex!$B$5+Annex!$B$6)*(M164-O164)+Annex!$B$7*(M164-INDEX(M:M,IFERROR(MATCH($B164-Annex!$B$9/60,$B:$B),2)))/(60*($B164-INDEX($B:$B,IFERROR(MATCH($B164-Annex!$B$9/60,$B:$B),2)))))/Annex!$B$8)/1000,IF(Data!$B$2="",0,"-"))</f>
        <v>22.482224876723834</v>
      </c>
      <c r="L164" s="50">
        <f>IFERROR((5.670373*10^-8*(N164+273.15)^4+((Annex!$B$5+Annex!$B$6)*(N164-O164)+Annex!$B$7*(N164-INDEX(N:N,IFERROR(MATCH($B164-Annex!$B$9/60,$B:$B),2)))/(60*($B164-INDEX($B:$B,IFERROR(MATCH($B164-Annex!$B$9/60,$B:$B),2)))))/Annex!$B$8)/1000,IF(Data!$B$2="",0,"-"))</f>
        <v>3.4223290843445384</v>
      </c>
      <c r="M164" s="20">
        <v>420.34800000000001</v>
      </c>
      <c r="N164" s="20">
        <v>239.78100000000001</v>
      </c>
      <c r="O164" s="20">
        <v>341.976</v>
      </c>
      <c r="P164" s="50">
        <f>IFERROR(AVERAGE(INDEX(R:R,IFERROR(MATCH($B164-Annex!$B$4/60,$B:$B),2)):R164),IF(Data!$B$2="",0,"-"))</f>
        <v>6.6235601891427951</v>
      </c>
      <c r="Q164" s="50">
        <f>IFERROR(AVERAGE(INDEX(S:S,IFERROR(MATCH($B164-Annex!$B$4/60,$B:$B),2)):S164),IF(Data!$B$2="",0,"-"))</f>
        <v>2.2692424479972919</v>
      </c>
      <c r="R164" s="50">
        <f>IFERROR((5.670373*10^-8*(T164+273.15)^4+((Annex!$B$5+Annex!$B$6)*(T164-V164)+Annex!$B$7*(T164-INDEX(T:T,IFERROR(MATCH($B164-Annex!$B$9/60,$B:$B),2)))/(60*($B164-INDEX($B:$B,IFERROR(MATCH($B164-Annex!$B$9/60,$B:$B),2)))))/Annex!$B$8)/1000,IF(Data!$B$2="",0,"-"))</f>
        <v>7.2259277579769225</v>
      </c>
      <c r="S164" s="50">
        <f>IFERROR((5.670373*10^-8*(U164+273.15)^4+((Annex!$B$5+Annex!$B$6)*(U164-V164)+Annex!$B$7*(U164-INDEX(U:U,IFERROR(MATCH($B164-Annex!$B$9/60,$B:$B),2)))/(60*($B164-INDEX($B:$B,IFERROR(MATCH($B164-Annex!$B$9/60,$B:$B),2)))))/Annex!$B$8)/1000,IF(Data!$B$2="",0,"-"))</f>
        <v>2.4668750201643972</v>
      </c>
      <c r="T164" s="20">
        <v>192.553</v>
      </c>
      <c r="U164" s="20">
        <v>140.97900000000001</v>
      </c>
      <c r="V164" s="20">
        <v>158.48699999999999</v>
      </c>
      <c r="W164" s="20">
        <v>774.36900000000003</v>
      </c>
      <c r="X164" s="20">
        <v>833.19299999999998</v>
      </c>
      <c r="Y164" s="20">
        <v>835.29499999999996</v>
      </c>
      <c r="Z164" s="20">
        <v>795.36699999999996</v>
      </c>
      <c r="AA164" s="20">
        <v>728.75300000000004</v>
      </c>
      <c r="AB164" s="20">
        <v>701.96299999999997</v>
      </c>
      <c r="AC164" s="20">
        <v>705.13499999999999</v>
      </c>
      <c r="AD164" s="20">
        <v>891.09900000000005</v>
      </c>
      <c r="AE164" s="20">
        <v>858.83600000000001</v>
      </c>
      <c r="AF164" s="20">
        <v>671.73</v>
      </c>
      <c r="AG164" s="20">
        <v>193.01400000000001</v>
      </c>
      <c r="AH164" s="20">
        <v>-31.919</v>
      </c>
      <c r="AI164" s="20">
        <v>9.8999999999999993E+37</v>
      </c>
    </row>
    <row r="165" spans="1:35" x14ac:dyDescent="0.3">
      <c r="A165" s="5">
        <v>164</v>
      </c>
      <c r="B165" s="19">
        <v>15.255500008352101</v>
      </c>
      <c r="C165" s="20">
        <v>430.065404</v>
      </c>
      <c r="D165" s="20">
        <v>417.26956200000001</v>
      </c>
      <c r="E165" s="20">
        <v>748.27764300000001</v>
      </c>
      <c r="F165" s="49">
        <f>IFERROR(SUM(C165:E165),IF(Data!$B$2="",0,"-"))</f>
        <v>1595.612609</v>
      </c>
      <c r="G165" s="50">
        <f>IFERROR(F165-Annex!$B$10,IF(Data!$B$2="",0,"-"))</f>
        <v>289.45460900000012</v>
      </c>
      <c r="H165" s="50">
        <f>IFERROR(-14000*(G165-INDEX(G:G,IFERROR(MATCH($B165-Annex!$B$11/60,$B:$B),2)))/(60*($B165-INDEX($B:$B,IFERROR(MATCH($B165-Annex!$B$11/60,$B:$B),2)))),IF(Data!$B$2="",0,"-"))</f>
        <v>1918.2538069860459</v>
      </c>
      <c r="I165" s="50">
        <f>IFERROR(AVERAGE(INDEX(K:K,IFERROR(MATCH($B165-Annex!$B$4/60,$B:$B),2)):K165),IF(Data!$B$2="",0,"-"))</f>
        <v>21.211281621999575</v>
      </c>
      <c r="J165" s="50">
        <f>IFERROR(AVERAGE(INDEX(L:L,IFERROR(MATCH($B165-Annex!$B$4/60,$B:$B),2)):L165),IF(Data!$B$2="",0,"-"))</f>
        <v>2.5636604988370166</v>
      </c>
      <c r="K165" s="50">
        <f>IFERROR((5.670373*10^-8*(M165+273.15)^4+((Annex!$B$5+Annex!$B$6)*(M165-O165)+Annex!$B$7*(M165-INDEX(M:M,IFERROR(MATCH($B165-Annex!$B$9/60,$B:$B),2)))/(60*($B165-INDEX($B:$B,IFERROR(MATCH($B165-Annex!$B$9/60,$B:$B),2)))))/Annex!$B$8)/1000,IF(Data!$B$2="",0,"-"))</f>
        <v>22.054183207605469</v>
      </c>
      <c r="L165" s="50">
        <f>IFERROR((5.670373*10^-8*(N165+273.15)^4+((Annex!$B$5+Annex!$B$6)*(N165-O165)+Annex!$B$7*(N165-INDEX(N:N,IFERROR(MATCH($B165-Annex!$B$9/60,$B:$B),2)))/(60*($B165-INDEX($B:$B,IFERROR(MATCH($B165-Annex!$B$9/60,$B:$B),2)))))/Annex!$B$8)/1000,IF(Data!$B$2="",0,"-"))</f>
        <v>3.8015936315966403</v>
      </c>
      <c r="M165" s="20">
        <v>424.88600000000002</v>
      </c>
      <c r="N165" s="20">
        <v>246.11799999999999</v>
      </c>
      <c r="O165" s="20">
        <v>350.29700000000003</v>
      </c>
      <c r="P165" s="50">
        <f>IFERROR(AVERAGE(INDEX(R:R,IFERROR(MATCH($B165-Annex!$B$4/60,$B:$B),2)):R165),IF(Data!$B$2="",0,"-"))</f>
        <v>6.8251422867087683</v>
      </c>
      <c r="Q165" s="50">
        <f>IFERROR(AVERAGE(INDEX(S:S,IFERROR(MATCH($B165-Annex!$B$4/60,$B:$B),2)):S165),IF(Data!$B$2="",0,"-"))</f>
        <v>2.3523553824224943</v>
      </c>
      <c r="R165" s="50">
        <f>IFERROR((5.670373*10^-8*(T165+273.15)^4+((Annex!$B$5+Annex!$B$6)*(T165-V165)+Annex!$B$7*(T165-INDEX(T:T,IFERROR(MATCH($B165-Annex!$B$9/60,$B:$B),2)))/(60*($B165-INDEX($B:$B,IFERROR(MATCH($B165-Annex!$B$9/60,$B:$B),2)))))/Annex!$B$8)/1000,IF(Data!$B$2="",0,"-"))</f>
        <v>7.3291662751913425</v>
      </c>
      <c r="S165" s="50">
        <f>IFERROR((5.670373*10^-8*(U165+273.15)^4+((Annex!$B$5+Annex!$B$6)*(U165-V165)+Annex!$B$7*(U165-INDEX(U:U,IFERROR(MATCH($B165-Annex!$B$9/60,$B:$B),2)))/(60*($B165-INDEX($B:$B,IFERROR(MATCH($B165-Annex!$B$9/60,$B:$B),2)))))/Annex!$B$8)/1000,IF(Data!$B$2="",0,"-"))</f>
        <v>2.5500606639829928</v>
      </c>
      <c r="T165" s="20">
        <v>195.40899999999999</v>
      </c>
      <c r="U165" s="20">
        <v>142.93199999999999</v>
      </c>
      <c r="V165" s="20">
        <v>159.25800000000001</v>
      </c>
      <c r="W165" s="20">
        <v>747.976</v>
      </c>
      <c r="X165" s="20">
        <v>785.125</v>
      </c>
      <c r="Y165" s="20">
        <v>761.73199999999997</v>
      </c>
      <c r="Z165" s="20">
        <v>732.721</v>
      </c>
      <c r="AA165" s="20">
        <v>719.80899999999997</v>
      </c>
      <c r="AB165" s="20">
        <v>693.56100000000004</v>
      </c>
      <c r="AC165" s="20">
        <v>699.00900000000001</v>
      </c>
      <c r="AD165" s="20">
        <v>889.57600000000002</v>
      </c>
      <c r="AE165" s="20">
        <v>853.69500000000005</v>
      </c>
      <c r="AF165" s="20">
        <v>697.95500000000004</v>
      </c>
      <c r="AG165" s="20">
        <v>193.80600000000001</v>
      </c>
      <c r="AH165" s="20">
        <v>-108.12</v>
      </c>
      <c r="AI165" s="20">
        <v>9.8999999999999993E+37</v>
      </c>
    </row>
    <row r="166" spans="1:35" x14ac:dyDescent="0.3">
      <c r="A166" s="5">
        <v>165</v>
      </c>
      <c r="B166" s="19">
        <v>15.349833341315389</v>
      </c>
      <c r="C166" s="20">
        <v>429.724919</v>
      </c>
      <c r="D166" s="20">
        <v>417.077697</v>
      </c>
      <c r="E166" s="20">
        <v>748.129456</v>
      </c>
      <c r="F166" s="49">
        <f>IFERROR(SUM(C166:E166),IF(Data!$B$2="",0,"-"))</f>
        <v>1594.9320720000001</v>
      </c>
      <c r="G166" s="50">
        <f>IFERROR(F166-Annex!$B$10,IF(Data!$B$2="",0,"-"))</f>
        <v>288.77407200000016</v>
      </c>
      <c r="H166" s="50">
        <f>IFERROR(-14000*(G166-INDEX(G:G,IFERROR(MATCH($B166-Annex!$B$11/60,$B:$B),2)))/(60*($B166-INDEX($B:$B,IFERROR(MATCH($B166-Annex!$B$11/60,$B:$B),2)))),IF(Data!$B$2="",0,"-"))</f>
        <v>1934.9772601714308</v>
      </c>
      <c r="I166" s="50">
        <f>IFERROR(AVERAGE(INDEX(K:K,IFERROR(MATCH($B166-Annex!$B$4/60,$B:$B),2)):K166),IF(Data!$B$2="",0,"-"))</f>
        <v>21.493114379791798</v>
      </c>
      <c r="J166" s="50">
        <f>IFERROR(AVERAGE(INDEX(L:L,IFERROR(MATCH($B166-Annex!$B$4/60,$B:$B),2)):L166),IF(Data!$B$2="",0,"-"))</f>
        <v>2.9035702896814959</v>
      </c>
      <c r="K166" s="50">
        <f>IFERROR((5.670373*10^-8*(M166+273.15)^4+((Annex!$B$5+Annex!$B$6)*(M166-O166)+Annex!$B$7*(M166-INDEX(M:M,IFERROR(MATCH($B166-Annex!$B$9/60,$B:$B),2)))/(60*($B166-INDEX($B:$B,IFERROR(MATCH($B166-Annex!$B$9/60,$B:$B),2)))))/Annex!$B$8)/1000,IF(Data!$B$2="",0,"-"))</f>
        <v>21.709886131941641</v>
      </c>
      <c r="L166" s="50">
        <f>IFERROR((5.670373*10^-8*(N166+273.15)^4+((Annex!$B$5+Annex!$B$6)*(N166-O166)+Annex!$B$7*(N166-INDEX(N:N,IFERROR(MATCH($B166-Annex!$B$9/60,$B:$B),2)))/(60*($B166-INDEX($B:$B,IFERROR(MATCH($B166-Annex!$B$9/60,$B:$B),2)))))/Annex!$B$8)/1000,IF(Data!$B$2="",0,"-"))</f>
        <v>4.0553941110702736</v>
      </c>
      <c r="M166" s="20">
        <v>428.81400000000002</v>
      </c>
      <c r="N166" s="20">
        <v>252.08600000000001</v>
      </c>
      <c r="O166" s="20">
        <v>355.80099999999999</v>
      </c>
      <c r="P166" s="50">
        <f>IFERROR(AVERAGE(INDEX(R:R,IFERROR(MATCH($B166-Annex!$B$4/60,$B:$B),2)):R166),IF(Data!$B$2="",0,"-"))</f>
        <v>6.9805665843983649</v>
      </c>
      <c r="Q166" s="50">
        <f>IFERROR(AVERAGE(INDEX(S:S,IFERROR(MATCH($B166-Annex!$B$4/60,$B:$B),2)):S166),IF(Data!$B$2="",0,"-"))</f>
        <v>2.389506708940988</v>
      </c>
      <c r="R166" s="50">
        <f>IFERROR((5.670373*10^-8*(T166+273.15)^4+((Annex!$B$5+Annex!$B$6)*(T166-V166)+Annex!$B$7*(T166-INDEX(T:T,IFERROR(MATCH($B166-Annex!$B$9/60,$B:$B),2)))/(60*($B166-INDEX($B:$B,IFERROR(MATCH($B166-Annex!$B$9/60,$B:$B),2)))))/Annex!$B$8)/1000,IF(Data!$B$2="",0,"-"))</f>
        <v>7.2234762842977451</v>
      </c>
      <c r="S166" s="50">
        <f>IFERROR((5.670373*10^-8*(U166+273.15)^4+((Annex!$B$5+Annex!$B$6)*(U166-V166)+Annex!$B$7*(U166-INDEX(U:U,IFERROR(MATCH($B166-Annex!$B$9/60,$B:$B),2)))/(60*($B166-INDEX($B:$B,IFERROR(MATCH($B166-Annex!$B$9/60,$B:$B),2)))))/Annex!$B$8)/1000,IF(Data!$B$2="",0,"-"))</f>
        <v>2.3924971660977103</v>
      </c>
      <c r="T166" s="20">
        <v>198.1</v>
      </c>
      <c r="U166" s="20">
        <v>144.82900000000001</v>
      </c>
      <c r="V166" s="20">
        <v>164.06800000000001</v>
      </c>
      <c r="W166" s="20">
        <v>751.93700000000001</v>
      </c>
      <c r="X166" s="20">
        <v>812.029</v>
      </c>
      <c r="Y166" s="20">
        <v>801.70799999999997</v>
      </c>
      <c r="Z166" s="20">
        <v>760.64499999999998</v>
      </c>
      <c r="AA166" s="20">
        <v>725.303</v>
      </c>
      <c r="AB166" s="20">
        <v>684.02800000000002</v>
      </c>
      <c r="AC166" s="20">
        <v>699.976</v>
      </c>
      <c r="AD166" s="20">
        <v>892.34699999999998</v>
      </c>
      <c r="AE166" s="20">
        <v>857.45</v>
      </c>
      <c r="AF166" s="20">
        <v>725.56799999999998</v>
      </c>
      <c r="AG166" s="20">
        <v>197.381</v>
      </c>
      <c r="AH166" s="20">
        <v>-11.315</v>
      </c>
      <c r="AI166" s="20">
        <v>-144.37100000000001</v>
      </c>
    </row>
    <row r="167" spans="1:35" x14ac:dyDescent="0.3">
      <c r="A167" s="5">
        <v>166</v>
      </c>
      <c r="B167" s="19">
        <v>15.44400000013411</v>
      </c>
      <c r="C167" s="20">
        <v>429.50297</v>
      </c>
      <c r="D167" s="20">
        <v>416.96578199999999</v>
      </c>
      <c r="E167" s="20">
        <v>747.39354300000002</v>
      </c>
      <c r="F167" s="49">
        <f>IFERROR(SUM(C167:E167),IF(Data!$B$2="",0,"-"))</f>
        <v>1593.8622949999999</v>
      </c>
      <c r="G167" s="50">
        <f>IFERROR(F167-Annex!$B$10,IF(Data!$B$2="",0,"-"))</f>
        <v>287.704295</v>
      </c>
      <c r="H167" s="50">
        <f>IFERROR(-14000*(G167-INDEX(G:G,IFERROR(MATCH($B167-Annex!$B$11/60,$B:$B),2)))/(60*($B167-INDEX($B:$B,IFERROR(MATCH($B167-Annex!$B$11/60,$B:$B),2)))),IF(Data!$B$2="",0,"-"))</f>
        <v>2039.0349941697186</v>
      </c>
      <c r="I167" s="50">
        <f>IFERROR(AVERAGE(INDEX(K:K,IFERROR(MATCH($B167-Annex!$B$4/60,$B:$B),2)):K167),IF(Data!$B$2="",0,"-"))</f>
        <v>21.765658450694737</v>
      </c>
      <c r="J167" s="50">
        <f>IFERROR(AVERAGE(INDEX(L:L,IFERROR(MATCH($B167-Annex!$B$4/60,$B:$B),2)):L167),IF(Data!$B$2="",0,"-"))</f>
        <v>3.25382220700119</v>
      </c>
      <c r="K167" s="50">
        <f>IFERROR((5.670373*10^-8*(M167+273.15)^4+((Annex!$B$5+Annex!$B$6)*(M167-O167)+Annex!$B$7*(M167-INDEX(M:M,IFERROR(MATCH($B167-Annex!$B$9/60,$B:$B),2)))/(60*($B167-INDEX($B:$B,IFERROR(MATCH($B167-Annex!$B$9/60,$B:$B),2)))))/Annex!$B$8)/1000,IF(Data!$B$2="",0,"-"))</f>
        <v>21.826618772438575</v>
      </c>
      <c r="L167" s="50">
        <f>IFERROR((5.670373*10^-8*(N167+273.15)^4+((Annex!$B$5+Annex!$B$6)*(N167-O167)+Annex!$B$7*(N167-INDEX(N:N,IFERROR(MATCH($B167-Annex!$B$9/60,$B:$B),2)))/(60*($B167-INDEX($B:$B,IFERROR(MATCH($B167-Annex!$B$9/60,$B:$B),2)))))/Annex!$B$8)/1000,IF(Data!$B$2="",0,"-"))</f>
        <v>4.3027745193418738</v>
      </c>
      <c r="M167" s="20">
        <v>432.63400000000001</v>
      </c>
      <c r="N167" s="20">
        <v>257.887</v>
      </c>
      <c r="O167" s="20">
        <v>358.68</v>
      </c>
      <c r="P167" s="50">
        <f>IFERROR(AVERAGE(INDEX(R:R,IFERROR(MATCH($B167-Annex!$B$4/60,$B:$B),2)):R167),IF(Data!$B$2="",0,"-"))</f>
        <v>7.1552496539389399</v>
      </c>
      <c r="Q167" s="50">
        <f>IFERROR(AVERAGE(INDEX(S:S,IFERROR(MATCH($B167-Annex!$B$4/60,$B:$B),2)):S167),IF(Data!$B$2="",0,"-"))</f>
        <v>2.4499711816956107</v>
      </c>
      <c r="R167" s="50">
        <f>IFERROR((5.670373*10^-8*(T167+273.15)^4+((Annex!$B$5+Annex!$B$6)*(T167-V167)+Annex!$B$7*(T167-INDEX(T:T,IFERROR(MATCH($B167-Annex!$B$9/60,$B:$B),2)))/(60*($B167-INDEX($B:$B,IFERROR(MATCH($B167-Annex!$B$9/60,$B:$B),2)))))/Annex!$B$8)/1000,IF(Data!$B$2="",0,"-"))</f>
        <v>7.4698970454764</v>
      </c>
      <c r="S167" s="50">
        <f>IFERROR((5.670373*10^-8*(U167+273.15)^4+((Annex!$B$5+Annex!$B$6)*(U167-V167)+Annex!$B$7*(U167-INDEX(U:U,IFERROR(MATCH($B167-Annex!$B$9/60,$B:$B),2)))/(60*($B167-INDEX($B:$B,IFERROR(MATCH($B167-Annex!$B$9/60,$B:$B),2)))))/Annex!$B$8)/1000,IF(Data!$B$2="",0,"-"))</f>
        <v>2.5143231529113352</v>
      </c>
      <c r="T167" s="20">
        <v>200.828</v>
      </c>
      <c r="U167" s="20">
        <v>146.61699999999999</v>
      </c>
      <c r="V167" s="20">
        <v>163.626</v>
      </c>
      <c r="W167" s="20">
        <v>763.12099999999998</v>
      </c>
      <c r="X167" s="20">
        <v>803.90300000000002</v>
      </c>
      <c r="Y167" s="20">
        <v>797.00199999999995</v>
      </c>
      <c r="Z167" s="20">
        <v>777.19100000000003</v>
      </c>
      <c r="AA167" s="20">
        <v>752.15099999999995</v>
      </c>
      <c r="AB167" s="20">
        <v>736.72299999999996</v>
      </c>
      <c r="AC167" s="20">
        <v>725.851</v>
      </c>
      <c r="AD167" s="20">
        <v>893.54100000000005</v>
      </c>
      <c r="AE167" s="20">
        <v>860.00300000000004</v>
      </c>
      <c r="AF167" s="20">
        <v>736.63499999999999</v>
      </c>
      <c r="AG167" s="20">
        <v>195.53800000000001</v>
      </c>
      <c r="AH167" s="20">
        <v>-20.946000000000002</v>
      </c>
      <c r="AI167" s="20">
        <v>9.8999999999999993E+37</v>
      </c>
    </row>
    <row r="168" spans="1:35" x14ac:dyDescent="0.3">
      <c r="A168" s="5">
        <v>167</v>
      </c>
      <c r="B168" s="19">
        <v>15.538000005763024</v>
      </c>
      <c r="C168" s="20">
        <v>429.26336500000002</v>
      </c>
      <c r="D168" s="20">
        <v>416.642628</v>
      </c>
      <c r="E168" s="20">
        <v>747.20157200000006</v>
      </c>
      <c r="F168" s="49">
        <f>IFERROR(SUM(C168:E168),IF(Data!$B$2="",0,"-"))</f>
        <v>1593.1075650000002</v>
      </c>
      <c r="G168" s="50">
        <f>IFERROR(F168-Annex!$B$10,IF(Data!$B$2="",0,"-"))</f>
        <v>286.94956500000035</v>
      </c>
      <c r="H168" s="50">
        <f>IFERROR(-14000*(G168-INDEX(G:G,IFERROR(MATCH($B168-Annex!$B$11/60,$B:$B),2)))/(60*($B168-INDEX($B:$B,IFERROR(MATCH($B168-Annex!$B$11/60,$B:$B),2)))),IF(Data!$B$2="",0,"-"))</f>
        <v>2023.0658268062778</v>
      </c>
      <c r="I168" s="50">
        <f>IFERROR(AVERAGE(INDEX(K:K,IFERROR(MATCH($B168-Annex!$B$4/60,$B:$B),2)):K168),IF(Data!$B$2="",0,"-"))</f>
        <v>21.94841028995965</v>
      </c>
      <c r="J168" s="50">
        <f>IFERROR(AVERAGE(INDEX(L:L,IFERROR(MATCH($B168-Annex!$B$4/60,$B:$B),2)):L168),IF(Data!$B$2="",0,"-"))</f>
        <v>3.6228751456201116</v>
      </c>
      <c r="K168" s="50">
        <f>IFERROR((5.670373*10^-8*(M168+273.15)^4+((Annex!$B$5+Annex!$B$6)*(M168-O168)+Annex!$B$7*(M168-INDEX(M:M,IFERROR(MATCH($B168-Annex!$B$9/60,$B:$B),2)))/(60*($B168-INDEX($B:$B,IFERROR(MATCH($B168-Annex!$B$9/60,$B:$B),2)))))/Annex!$B$8)/1000,IF(Data!$B$2="",0,"-"))</f>
        <v>21.693796479970871</v>
      </c>
      <c r="L168" s="50">
        <f>IFERROR((5.670373*10^-8*(N168+273.15)^4+((Annex!$B$5+Annex!$B$6)*(N168-O168)+Annex!$B$7*(N168-INDEX(N:N,IFERROR(MATCH($B168-Annex!$B$9/60,$B:$B),2)))/(60*($B168-INDEX($B:$B,IFERROR(MATCH($B168-Annex!$B$9/60,$B:$B),2)))))/Annex!$B$8)/1000,IF(Data!$B$2="",0,"-"))</f>
        <v>4.4264259069987988</v>
      </c>
      <c r="M168" s="20">
        <v>436.029</v>
      </c>
      <c r="N168" s="20">
        <v>263.72399999999999</v>
      </c>
      <c r="O168" s="20">
        <v>364.99099999999999</v>
      </c>
      <c r="P168" s="50">
        <f>IFERROR(AVERAGE(INDEX(R:R,IFERROR(MATCH($B168-Annex!$B$4/60,$B:$B),2)):R168),IF(Data!$B$2="",0,"-"))</f>
        <v>7.3095540066853895</v>
      </c>
      <c r="Q168" s="50">
        <f>IFERROR(AVERAGE(INDEX(S:S,IFERROR(MATCH($B168-Annex!$B$4/60,$B:$B),2)):S168),IF(Data!$B$2="",0,"-"))</f>
        <v>2.5046920675063702</v>
      </c>
      <c r="R168" s="50">
        <f>IFERROR((5.670373*10^-8*(T168+273.15)^4+((Annex!$B$5+Annex!$B$6)*(T168-V168)+Annex!$B$7*(T168-INDEX(T:T,IFERROR(MATCH($B168-Annex!$B$9/60,$B:$B),2)))/(60*($B168-INDEX($B:$B,IFERROR(MATCH($B168-Annex!$B$9/60,$B:$B),2)))))/Annex!$B$8)/1000,IF(Data!$B$2="",0,"-"))</f>
        <v>7.7653838770358865</v>
      </c>
      <c r="S168" s="50">
        <f>IFERROR((5.670373*10^-8*(U168+273.15)^4+((Annex!$B$5+Annex!$B$6)*(U168-V168)+Annex!$B$7*(U168-INDEX(U:U,IFERROR(MATCH($B168-Annex!$B$9/60,$B:$B),2)))/(60*($B168-INDEX($B:$B,IFERROR(MATCH($B168-Annex!$B$9/60,$B:$B),2)))))/Annex!$B$8)/1000,IF(Data!$B$2="",0,"-"))</f>
        <v>2.712801464365957</v>
      </c>
      <c r="T168" s="20">
        <v>203.54400000000001</v>
      </c>
      <c r="U168" s="20">
        <v>148.50700000000001</v>
      </c>
      <c r="V168" s="20">
        <v>162.55099999999999</v>
      </c>
      <c r="W168" s="20">
        <v>775.66499999999996</v>
      </c>
      <c r="X168" s="20">
        <v>806.16499999999996</v>
      </c>
      <c r="Y168" s="20">
        <v>772.91399999999999</v>
      </c>
      <c r="Z168" s="20">
        <v>744.61199999999997</v>
      </c>
      <c r="AA168" s="20">
        <v>720.702</v>
      </c>
      <c r="AB168" s="20">
        <v>701.48</v>
      </c>
      <c r="AC168" s="20">
        <v>711.22400000000005</v>
      </c>
      <c r="AD168" s="20">
        <v>890.65099999999995</v>
      </c>
      <c r="AE168" s="20">
        <v>858.71900000000005</v>
      </c>
      <c r="AF168" s="20">
        <v>749.60299999999995</v>
      </c>
      <c r="AG168" s="20">
        <v>199.898</v>
      </c>
      <c r="AH168" s="20">
        <v>-91.781000000000006</v>
      </c>
      <c r="AI168" s="20">
        <v>-77.944000000000003</v>
      </c>
    </row>
    <row r="169" spans="1:35" x14ac:dyDescent="0.3">
      <c r="A169" s="5">
        <v>168</v>
      </c>
      <c r="B169" s="19">
        <v>15.632333338726312</v>
      </c>
      <c r="C169" s="20">
        <v>429.01871299999999</v>
      </c>
      <c r="D169" s="20">
        <v>416.46254900000002</v>
      </c>
      <c r="E169" s="20">
        <v>746.97508200000004</v>
      </c>
      <c r="F169" s="49">
        <f>IFERROR(SUM(C169:E169),IF(Data!$B$2="",0,"-"))</f>
        <v>1592.4563440000002</v>
      </c>
      <c r="G169" s="50">
        <f>IFERROR(F169-Annex!$B$10,IF(Data!$B$2="",0,"-"))</f>
        <v>286.29834400000027</v>
      </c>
      <c r="H169" s="50">
        <f>IFERROR(-14000*(G169-INDEX(G:G,IFERROR(MATCH($B169-Annex!$B$11/60,$B:$B),2)))/(60*($B169-INDEX($B:$B,IFERROR(MATCH($B169-Annex!$B$11/60,$B:$B),2)))),IF(Data!$B$2="",0,"-"))</f>
        <v>1998.0868889643059</v>
      </c>
      <c r="I169" s="50">
        <f>IFERROR(AVERAGE(INDEX(K:K,IFERROR(MATCH($B169-Annex!$B$4/60,$B:$B),2)):K169),IF(Data!$B$2="",0,"-"))</f>
        <v>22.044231746070501</v>
      </c>
      <c r="J169" s="50">
        <f>IFERROR(AVERAGE(INDEX(L:L,IFERROR(MATCH($B169-Annex!$B$4/60,$B:$B),2)):L169),IF(Data!$B$2="",0,"-"))</f>
        <v>3.951449712642888</v>
      </c>
      <c r="K169" s="50">
        <f>IFERROR((5.670373*10^-8*(M169+273.15)^4+((Annex!$B$5+Annex!$B$6)*(M169-O169)+Annex!$B$7*(M169-INDEX(M:M,IFERROR(MATCH($B169-Annex!$B$9/60,$B:$B),2)))/(60*($B169-INDEX($B:$B,IFERROR(MATCH($B169-Annex!$B$9/60,$B:$B),2)))))/Annex!$B$8)/1000,IF(Data!$B$2="",0,"-"))</f>
        <v>22.230260207819494</v>
      </c>
      <c r="L169" s="50">
        <f>IFERROR((5.670373*10^-8*(N169+273.15)^4+((Annex!$B$5+Annex!$B$6)*(N169-O169)+Annex!$B$7*(N169-INDEX(N:N,IFERROR(MATCH($B169-Annex!$B$9/60,$B:$B),2)))/(60*($B169-INDEX($B:$B,IFERROR(MATCH($B169-Annex!$B$9/60,$B:$B),2)))))/Annex!$B$8)/1000,IF(Data!$B$2="",0,"-"))</f>
        <v>4.7353616821245126</v>
      </c>
      <c r="M169" s="20">
        <v>440.22899999999998</v>
      </c>
      <c r="N169" s="20">
        <v>269.51900000000001</v>
      </c>
      <c r="O169" s="20">
        <v>368.834</v>
      </c>
      <c r="P169" s="50">
        <f>IFERROR(AVERAGE(INDEX(R:R,IFERROR(MATCH($B169-Annex!$B$4/60,$B:$B),2)):R169),IF(Data!$B$2="",0,"-"))</f>
        <v>7.4550107144623183</v>
      </c>
      <c r="Q169" s="50">
        <f>IFERROR(AVERAGE(INDEX(S:S,IFERROR(MATCH($B169-Annex!$B$4/60,$B:$B),2)):S169),IF(Data!$B$2="",0,"-"))</f>
        <v>2.5774091944071698</v>
      </c>
      <c r="R169" s="50">
        <f>IFERROR((5.670373*10^-8*(T169+273.15)^4+((Annex!$B$5+Annex!$B$6)*(T169-V169)+Annex!$B$7*(T169-INDEX(T:T,IFERROR(MATCH($B169-Annex!$B$9/60,$B:$B),2)))/(60*($B169-INDEX($B:$B,IFERROR(MATCH($B169-Annex!$B$9/60,$B:$B),2)))))/Annex!$B$8)/1000,IF(Data!$B$2="",0,"-"))</f>
        <v>7.9798519361772975</v>
      </c>
      <c r="S169" s="50">
        <f>IFERROR((5.670373*10^-8*(U169+273.15)^4+((Annex!$B$5+Annex!$B$6)*(U169-V169)+Annex!$B$7*(U169-INDEX(U:U,IFERROR(MATCH($B169-Annex!$B$9/60,$B:$B),2)))/(60*($B169-INDEX($B:$B,IFERROR(MATCH($B169-Annex!$B$9/60,$B:$B),2)))))/Annex!$B$8)/1000,IF(Data!$B$2="",0,"-"))</f>
        <v>2.931789037992329</v>
      </c>
      <c r="T169" s="20">
        <v>206.26599999999999</v>
      </c>
      <c r="U169" s="20">
        <v>150.46299999999999</v>
      </c>
      <c r="V169" s="20">
        <v>162.57</v>
      </c>
      <c r="W169" s="20">
        <v>775.30700000000002</v>
      </c>
      <c r="X169" s="20">
        <v>800.87400000000002</v>
      </c>
      <c r="Y169" s="20">
        <v>796.92200000000003</v>
      </c>
      <c r="Z169" s="20">
        <v>746.28099999999995</v>
      </c>
      <c r="AA169" s="20">
        <v>705.09199999999998</v>
      </c>
      <c r="AB169" s="20">
        <v>679.91700000000003</v>
      </c>
      <c r="AC169" s="20">
        <v>699.65200000000004</v>
      </c>
      <c r="AD169" s="20">
        <v>890.43</v>
      </c>
      <c r="AE169" s="20">
        <v>855.58199999999999</v>
      </c>
      <c r="AF169" s="20">
        <v>770.93200000000002</v>
      </c>
      <c r="AG169" s="20">
        <v>207.71799999999999</v>
      </c>
      <c r="AH169" s="20">
        <v>-119.645</v>
      </c>
      <c r="AI169" s="20">
        <v>79.745000000000005</v>
      </c>
    </row>
    <row r="170" spans="1:35" x14ac:dyDescent="0.3">
      <c r="A170" s="5">
        <v>169</v>
      </c>
      <c r="B170" s="19">
        <v>15.726500008022413</v>
      </c>
      <c r="C170" s="20">
        <v>428.636189</v>
      </c>
      <c r="D170" s="20">
        <v>416.27489000000003</v>
      </c>
      <c r="E170" s="20">
        <v>746.47495500000002</v>
      </c>
      <c r="F170" s="49">
        <f>IFERROR(SUM(C170:E170),IF(Data!$B$2="",0,"-"))</f>
        <v>1591.3860340000001</v>
      </c>
      <c r="G170" s="50">
        <f>IFERROR(F170-Annex!$B$10,IF(Data!$B$2="",0,"-"))</f>
        <v>285.22803400000021</v>
      </c>
      <c r="H170" s="50">
        <f>IFERROR(-14000*(G170-INDEX(G:G,IFERROR(MATCH($B170-Annex!$B$11/60,$B:$B),2)))/(60*($B170-INDEX($B:$B,IFERROR(MATCH($B170-Annex!$B$11/60,$B:$B),2)))),IF(Data!$B$2="",0,"-"))</f>
        <v>2070.5554271948108</v>
      </c>
      <c r="I170" s="50">
        <f>IFERROR(AVERAGE(INDEX(K:K,IFERROR(MATCH($B170-Annex!$B$4/60,$B:$B),2)):K170),IF(Data!$B$2="",0,"-"))</f>
        <v>22.040808412097306</v>
      </c>
      <c r="J170" s="50">
        <f>IFERROR(AVERAGE(INDEX(L:L,IFERROR(MATCH($B170-Annex!$B$4/60,$B:$B),2)):L170),IF(Data!$B$2="",0,"-"))</f>
        <v>4.2559526275085</v>
      </c>
      <c r="K170" s="50">
        <f>IFERROR((5.670373*10^-8*(M170+273.15)^4+((Annex!$B$5+Annex!$B$6)*(M170-O170)+Annex!$B$7*(M170-INDEX(M:M,IFERROR(MATCH($B170-Annex!$B$9/60,$B:$B),2)))/(60*($B170-INDEX($B:$B,IFERROR(MATCH($B170-Annex!$B$9/60,$B:$B),2)))))/Annex!$B$8)/1000,IF(Data!$B$2="",0,"-"))</f>
        <v>22.28868920818126</v>
      </c>
      <c r="L170" s="50">
        <f>IFERROR((5.670373*10^-8*(N170+273.15)^4+((Annex!$B$5+Annex!$B$6)*(N170-O170)+Annex!$B$7*(N170-INDEX(N:N,IFERROR(MATCH($B170-Annex!$B$9/60,$B:$B),2)))/(60*($B170-INDEX($B:$B,IFERROR(MATCH($B170-Annex!$B$9/60,$B:$B),2)))))/Annex!$B$8)/1000,IF(Data!$B$2="",0,"-"))</f>
        <v>5.0477894570828656</v>
      </c>
      <c r="M170" s="20">
        <v>443.22</v>
      </c>
      <c r="N170" s="20">
        <v>275.25</v>
      </c>
      <c r="O170" s="20">
        <v>371.803</v>
      </c>
      <c r="P170" s="50">
        <f>IFERROR(AVERAGE(INDEX(R:R,IFERROR(MATCH($B170-Annex!$B$4/60,$B:$B),2)):R170),IF(Data!$B$2="",0,"-"))</f>
        <v>7.5246077472635751</v>
      </c>
      <c r="Q170" s="50">
        <f>IFERROR(AVERAGE(INDEX(S:S,IFERROR(MATCH($B170-Annex!$B$4/60,$B:$B),2)):S170),IF(Data!$B$2="",0,"-"))</f>
        <v>2.6164412707770661</v>
      </c>
      <c r="R170" s="50">
        <f>IFERROR((5.670373*10^-8*(T170+273.15)^4+((Annex!$B$5+Annex!$B$6)*(T170-V170)+Annex!$B$7*(T170-INDEX(T:T,IFERROR(MATCH($B170-Annex!$B$9/60,$B:$B),2)))/(60*($B170-INDEX($B:$B,IFERROR(MATCH($B170-Annex!$B$9/60,$B:$B),2)))))/Annex!$B$8)/1000,IF(Data!$B$2="",0,"-"))</f>
        <v>7.6785510546894331</v>
      </c>
      <c r="S170" s="50">
        <f>IFERROR((5.670373*10^-8*(U170+273.15)^4+((Annex!$B$5+Annex!$B$6)*(U170-V170)+Annex!$B$7*(U170-INDEX(U:U,IFERROR(MATCH($B170-Annex!$B$9/60,$B:$B),2)))/(60*($B170-INDEX($B:$B,IFERROR(MATCH($B170-Annex!$B$9/60,$B:$B),2)))))/Annex!$B$8)/1000,IF(Data!$B$2="",0,"-"))</f>
        <v>2.746742389924743</v>
      </c>
      <c r="T170" s="20">
        <v>208.536</v>
      </c>
      <c r="U170" s="20">
        <v>152.268</v>
      </c>
      <c r="V170" s="20">
        <v>167.49199999999999</v>
      </c>
      <c r="W170" s="20">
        <v>777.226</v>
      </c>
      <c r="X170" s="20">
        <v>804.57</v>
      </c>
      <c r="Y170" s="20">
        <v>766.79600000000005</v>
      </c>
      <c r="Z170" s="20">
        <v>718.80200000000002</v>
      </c>
      <c r="AA170" s="20">
        <v>683.41499999999996</v>
      </c>
      <c r="AB170" s="20">
        <v>667.86300000000006</v>
      </c>
      <c r="AC170" s="20">
        <v>683.78300000000002</v>
      </c>
      <c r="AD170" s="20">
        <v>886.51099999999997</v>
      </c>
      <c r="AE170" s="20">
        <v>854.89599999999996</v>
      </c>
      <c r="AF170" s="20">
        <v>781.52499999999998</v>
      </c>
      <c r="AG170" s="20">
        <v>215.52199999999999</v>
      </c>
      <c r="AH170" s="20">
        <v>-32.475000000000001</v>
      </c>
      <c r="AI170" s="20">
        <v>129.733</v>
      </c>
    </row>
    <row r="171" spans="1:35" x14ac:dyDescent="0.3">
      <c r="A171" s="5">
        <v>170</v>
      </c>
      <c r="B171" s="19">
        <v>15.809833339881152</v>
      </c>
      <c r="C171" s="20">
        <v>428.43274100000002</v>
      </c>
      <c r="D171" s="20">
        <v>416.00897200000003</v>
      </c>
      <c r="E171" s="20">
        <v>746.07164899999998</v>
      </c>
      <c r="F171" s="49">
        <f>IFERROR(SUM(C171:E171),IF(Data!$B$2="",0,"-"))</f>
        <v>1590.5133620000001</v>
      </c>
      <c r="G171" s="50">
        <f>IFERROR(F171-Annex!$B$10,IF(Data!$B$2="",0,"-"))</f>
        <v>284.35536200000024</v>
      </c>
      <c r="H171" s="50">
        <f>IFERROR(-14000*(G171-INDEX(G:G,IFERROR(MATCH($B171-Annex!$B$11/60,$B:$B),2)))/(60*($B171-INDEX($B:$B,IFERROR(MATCH($B171-Annex!$B$11/60,$B:$B),2)))),IF(Data!$B$2="",0,"-"))</f>
        <v>2139.1360806415705</v>
      </c>
      <c r="I171" s="50">
        <f>IFERROR(AVERAGE(INDEX(K:K,IFERROR(MATCH($B171-Annex!$B$4/60,$B:$B),2)):K171),IF(Data!$B$2="",0,"-"))</f>
        <v>21.873850026002934</v>
      </c>
      <c r="J171" s="50">
        <f>IFERROR(AVERAGE(INDEX(L:L,IFERROR(MATCH($B171-Annex!$B$4/60,$B:$B),2)):L171),IF(Data!$B$2="",0,"-"))</f>
        <v>4.4693500681529637</v>
      </c>
      <c r="K171" s="50">
        <f>IFERROR((5.670373*10^-8*(M171+273.15)^4+((Annex!$B$5+Annex!$B$6)*(M171-O171)+Annex!$B$7*(M171-INDEX(M:M,IFERROR(MATCH($B171-Annex!$B$9/60,$B:$B),2)))/(60*($B171-INDEX($B:$B,IFERROR(MATCH($B171-Annex!$B$9/60,$B:$B),2)))))/Annex!$B$8)/1000,IF(Data!$B$2="",0,"-"))</f>
        <v>21.313516174063206</v>
      </c>
      <c r="L171" s="50">
        <f>IFERROR((5.670373*10^-8*(N171+273.15)^4+((Annex!$B$5+Annex!$B$6)*(N171-O171)+Annex!$B$7*(N171-INDEX(N:N,IFERROR(MATCH($B171-Annex!$B$9/60,$B:$B),2)))/(60*($B171-INDEX($B:$B,IFERROR(MATCH($B171-Annex!$B$9/60,$B:$B),2)))))/Annex!$B$8)/1000,IF(Data!$B$2="",0,"-"))</f>
        <v>4.916111168855787</v>
      </c>
      <c r="M171" s="20">
        <v>445.30099999999999</v>
      </c>
      <c r="N171" s="20">
        <v>280.05700000000002</v>
      </c>
      <c r="O171" s="20">
        <v>379.42599999999999</v>
      </c>
      <c r="P171" s="50">
        <f>IFERROR(AVERAGE(INDEX(R:R,IFERROR(MATCH($B171-Annex!$B$4/60,$B:$B),2)):R171),IF(Data!$B$2="",0,"-"))</f>
        <v>7.5250356595267229</v>
      </c>
      <c r="Q171" s="50">
        <f>IFERROR(AVERAGE(INDEX(S:S,IFERROR(MATCH($B171-Annex!$B$4/60,$B:$B),2)):S171),IF(Data!$B$2="",0,"-"))</f>
        <v>2.6404395605704596</v>
      </c>
      <c r="R171" s="50">
        <f>IFERROR((5.670373*10^-8*(T171+273.15)^4+((Annex!$B$5+Annex!$B$6)*(T171-V171)+Annex!$B$7*(T171-INDEX(T:T,IFERROR(MATCH($B171-Annex!$B$9/60,$B:$B),2)))/(60*($B171-INDEX($B:$B,IFERROR(MATCH($B171-Annex!$B$9/60,$B:$B),2)))))/Annex!$B$8)/1000,IF(Data!$B$2="",0,"-"))</f>
        <v>7.2289231438189541</v>
      </c>
      <c r="S171" s="50">
        <f>IFERROR((5.670373*10^-8*(U171+273.15)^4+((Annex!$B$5+Annex!$B$6)*(U171-V171)+Annex!$B$7*(U171-INDEX(U:U,IFERROR(MATCH($B171-Annex!$B$9/60,$B:$B),2)))/(60*($B171-INDEX($B:$B,IFERROR(MATCH($B171-Annex!$B$9/60,$B:$B),2)))))/Annex!$B$8)/1000,IF(Data!$B$2="",0,"-"))</f>
        <v>2.6348630487181492</v>
      </c>
      <c r="T171" s="20">
        <v>210.172</v>
      </c>
      <c r="U171" s="20">
        <v>153.91900000000001</v>
      </c>
      <c r="V171" s="20">
        <v>170.898</v>
      </c>
      <c r="W171" s="20">
        <v>774.154</v>
      </c>
      <c r="X171" s="20">
        <v>793.28399999999999</v>
      </c>
      <c r="Y171" s="20">
        <v>792.601</v>
      </c>
      <c r="Z171" s="20">
        <v>748.59799999999996</v>
      </c>
      <c r="AA171" s="20">
        <v>707.02</v>
      </c>
      <c r="AB171" s="20">
        <v>676.36599999999999</v>
      </c>
      <c r="AC171" s="20">
        <v>710.38599999999997</v>
      </c>
      <c r="AD171" s="20">
        <v>882.601</v>
      </c>
      <c r="AE171" s="20">
        <v>855.40700000000004</v>
      </c>
      <c r="AF171" s="20">
        <v>793.33799999999997</v>
      </c>
      <c r="AG171" s="20">
        <v>241.91</v>
      </c>
      <c r="AH171" s="20">
        <v>-72.063999999999993</v>
      </c>
      <c r="AI171" s="20">
        <v>153.608</v>
      </c>
    </row>
    <row r="172" spans="1:35" x14ac:dyDescent="0.3">
      <c r="A172" s="5">
        <v>171</v>
      </c>
      <c r="B172" s="19">
        <v>15.90466667432338</v>
      </c>
      <c r="C172" s="20">
        <v>428.13092699999999</v>
      </c>
      <c r="D172" s="20">
        <v>415.86171200000001</v>
      </c>
      <c r="E172" s="20">
        <v>745.58498499999996</v>
      </c>
      <c r="F172" s="49">
        <f>IFERROR(SUM(C172:E172),IF(Data!$B$2="",0,"-"))</f>
        <v>1589.577624</v>
      </c>
      <c r="G172" s="50">
        <f>IFERROR(F172-Annex!$B$10,IF(Data!$B$2="",0,"-"))</f>
        <v>283.41962400000011</v>
      </c>
      <c r="H172" s="50">
        <f>IFERROR(-14000*(G172-INDEX(G:G,IFERROR(MATCH($B172-Annex!$B$11/60,$B:$B),2)))/(60*($B172-INDEX($B:$B,IFERROR(MATCH($B172-Annex!$B$11/60,$B:$B),2)))),IF(Data!$B$2="",0,"-"))</f>
        <v>2182.081352366758</v>
      </c>
      <c r="I172" s="50">
        <f>IFERROR(AVERAGE(INDEX(K:K,IFERROR(MATCH($B172-Annex!$B$4/60,$B:$B),2)):K172),IF(Data!$B$2="",0,"-"))</f>
        <v>21.72426180979382</v>
      </c>
      <c r="J172" s="50">
        <f>IFERROR(AVERAGE(INDEX(L:L,IFERROR(MATCH($B172-Annex!$B$4/60,$B:$B),2)):L172),IF(Data!$B$2="",0,"-"))</f>
        <v>4.6499130380730636</v>
      </c>
      <c r="K172" s="50">
        <f>IFERROR((5.670373*10^-8*(M172+273.15)^4+((Annex!$B$5+Annex!$B$6)*(M172-O172)+Annex!$B$7*(M172-INDEX(M:M,IFERROR(MATCH($B172-Annex!$B$9/60,$B:$B),2)))/(60*($B172-INDEX($B:$B,IFERROR(MATCH($B172-Annex!$B$9/60,$B:$B),2)))))/Annex!$B$8)/1000,IF(Data!$B$2="",0,"-"))</f>
        <v>21.007065694141644</v>
      </c>
      <c r="L172" s="50">
        <f>IFERROR((5.670373*10^-8*(N172+273.15)^4+((Annex!$B$5+Annex!$B$6)*(N172-O172)+Annex!$B$7*(N172-INDEX(N:N,IFERROR(MATCH($B172-Annex!$B$9/60,$B:$B),2)))/(60*($B172-INDEX($B:$B,IFERROR(MATCH($B172-Annex!$B$9/60,$B:$B),2)))))/Annex!$B$8)/1000,IF(Data!$B$2="",0,"-"))</f>
        <v>5.0655344210373316</v>
      </c>
      <c r="M172" s="20">
        <v>447.52</v>
      </c>
      <c r="N172" s="20">
        <v>285.53800000000001</v>
      </c>
      <c r="O172" s="20">
        <v>383.52</v>
      </c>
      <c r="P172" s="50">
        <f>IFERROR(AVERAGE(INDEX(R:R,IFERROR(MATCH($B172-Annex!$B$4/60,$B:$B),2)):R172),IF(Data!$B$2="",0,"-"))</f>
        <v>7.476026612692146</v>
      </c>
      <c r="Q172" s="50">
        <f>IFERROR(AVERAGE(INDEX(S:S,IFERROR(MATCH($B172-Annex!$B$4/60,$B:$B),2)):S172),IF(Data!$B$2="",0,"-"))</f>
        <v>2.6693390355171762</v>
      </c>
      <c r="R172" s="50">
        <f>IFERROR((5.670373*10^-8*(T172+273.15)^4+((Annex!$B$5+Annex!$B$6)*(T172-V172)+Annex!$B$7*(T172-INDEX(T:T,IFERROR(MATCH($B172-Annex!$B$9/60,$B:$B),2)))/(60*($B172-INDEX($B:$B,IFERROR(MATCH($B172-Annex!$B$9/60,$B:$B),2)))))/Annex!$B$8)/1000,IF(Data!$B$2="",0,"-"))</f>
        <v>6.986102947349309</v>
      </c>
      <c r="S172" s="50">
        <f>IFERROR((5.670373*10^-8*(U172+273.15)^4+((Annex!$B$5+Annex!$B$6)*(U172-V172)+Annex!$B$7*(U172-INDEX(U:U,IFERROR(MATCH($B172-Annex!$B$9/60,$B:$B),2)))/(60*($B172-INDEX($B:$B,IFERROR(MATCH($B172-Annex!$B$9/60,$B:$B),2)))))/Annex!$B$8)/1000,IF(Data!$B$2="",0,"-"))</f>
        <v>2.7523569886100105</v>
      </c>
      <c r="T172" s="20">
        <v>211.73500000000001</v>
      </c>
      <c r="U172" s="20">
        <v>155.73599999999999</v>
      </c>
      <c r="V172" s="20">
        <v>171.19200000000001</v>
      </c>
      <c r="W172" s="20">
        <v>772.01099999999997</v>
      </c>
      <c r="X172" s="20">
        <v>830.40200000000004</v>
      </c>
      <c r="Y172" s="20">
        <v>814.78499999999997</v>
      </c>
      <c r="Z172" s="20">
        <v>759.23900000000003</v>
      </c>
      <c r="AA172" s="20">
        <v>689.58799999999997</v>
      </c>
      <c r="AB172" s="20">
        <v>673.654</v>
      </c>
      <c r="AC172" s="20">
        <v>710.43799999999999</v>
      </c>
      <c r="AD172" s="20">
        <v>882.52800000000002</v>
      </c>
      <c r="AE172" s="20">
        <v>858.59900000000005</v>
      </c>
      <c r="AF172" s="20">
        <v>814.15499999999997</v>
      </c>
      <c r="AG172" s="20">
        <v>313.75</v>
      </c>
      <c r="AH172" s="20">
        <v>-8.9960000000000004</v>
      </c>
      <c r="AI172" s="20">
        <v>125.818</v>
      </c>
    </row>
    <row r="173" spans="1:35" x14ac:dyDescent="0.3">
      <c r="A173" s="5">
        <v>172</v>
      </c>
      <c r="B173" s="19">
        <v>15.998666669474915</v>
      </c>
      <c r="C173" s="20">
        <v>427.88291700000002</v>
      </c>
      <c r="D173" s="20">
        <v>415.56970799999999</v>
      </c>
      <c r="E173" s="20">
        <v>745.228836</v>
      </c>
      <c r="F173" s="49">
        <f>IFERROR(SUM(C173:E173),IF(Data!$B$2="",0,"-"))</f>
        <v>1588.6814610000001</v>
      </c>
      <c r="G173" s="50">
        <f>IFERROR(F173-Annex!$B$10,IF(Data!$B$2="",0,"-"))</f>
        <v>282.52346100000022</v>
      </c>
      <c r="H173" s="50">
        <f>IFERROR(-14000*(G173-INDEX(G:G,IFERROR(MATCH($B173-Annex!$B$11/60,$B:$B),2)))/(60*($B173-INDEX($B:$B,IFERROR(MATCH($B173-Annex!$B$11/60,$B:$B),2)))),IF(Data!$B$2="",0,"-"))</f>
        <v>2211.1410829926931</v>
      </c>
      <c r="I173" s="50">
        <f>IFERROR(AVERAGE(INDEX(K:K,IFERROR(MATCH($B173-Annex!$B$4/60,$B:$B),2)):K173),IF(Data!$B$2="",0,"-"))</f>
        <v>21.575251015017844</v>
      </c>
      <c r="J173" s="50">
        <f>IFERROR(AVERAGE(INDEX(L:L,IFERROR(MATCH($B173-Annex!$B$4/60,$B:$B),2)):L173),IF(Data!$B$2="",0,"-"))</f>
        <v>4.831908584449617</v>
      </c>
      <c r="K173" s="50">
        <f>IFERROR((5.670373*10^-8*(M173+273.15)^4+((Annex!$B$5+Annex!$B$6)*(M173-O173)+Annex!$B$7*(M173-INDEX(M:M,IFERROR(MATCH($B173-Annex!$B$9/60,$B:$B),2)))/(60*($B173-INDEX($B:$B,IFERROR(MATCH($B173-Annex!$B$9/60,$B:$B),2)))))/Annex!$B$8)/1000,IF(Data!$B$2="",0,"-"))</f>
        <v>20.666810568509877</v>
      </c>
      <c r="L173" s="50">
        <f>IFERROR((5.670373*10^-8*(N173+273.15)^4+((Annex!$B$5+Annex!$B$6)*(N173-O173)+Annex!$B$7*(N173-INDEX(N:N,IFERROR(MATCH($B173-Annex!$B$9/60,$B:$B),2)))/(60*($B173-INDEX($B:$B,IFERROR(MATCH($B173-Annex!$B$9/60,$B:$B),2)))))/Annex!$B$8)/1000,IF(Data!$B$2="",0,"-"))</f>
        <v>5.3293629357061558</v>
      </c>
      <c r="M173" s="20">
        <v>449.11500000000001</v>
      </c>
      <c r="N173" s="20">
        <v>290.89400000000001</v>
      </c>
      <c r="O173" s="20">
        <v>387.45499999999998</v>
      </c>
      <c r="P173" s="50">
        <f>IFERROR(AVERAGE(INDEX(R:R,IFERROR(MATCH($B173-Annex!$B$4/60,$B:$B),2)):R173),IF(Data!$B$2="",0,"-"))</f>
        <v>7.4669233535657886</v>
      </c>
      <c r="Q173" s="50">
        <f>IFERROR(AVERAGE(INDEX(S:S,IFERROR(MATCH($B173-Annex!$B$4/60,$B:$B),2)):S173),IF(Data!$B$2="",0,"-"))</f>
        <v>2.7510263280593072</v>
      </c>
      <c r="R173" s="50">
        <f>IFERROR((5.670373*10^-8*(T173+273.15)^4+((Annex!$B$5+Annex!$B$6)*(T173-V173)+Annex!$B$7*(T173-INDEX(T:T,IFERROR(MATCH($B173-Annex!$B$9/60,$B:$B),2)))/(60*($B173-INDEX($B:$B,IFERROR(MATCH($B173-Annex!$B$9/60,$B:$B),2)))))/Annex!$B$8)/1000,IF(Data!$B$2="",0,"-"))</f>
        <v>7.1597534704132357</v>
      </c>
      <c r="S173" s="50">
        <f>IFERROR((5.670373*10^-8*(U173+273.15)^4+((Annex!$B$5+Annex!$B$6)*(U173-V173)+Annex!$B$7*(U173-INDEX(U:U,IFERROR(MATCH($B173-Annex!$B$9/60,$B:$B),2)))/(60*($B173-INDEX($B:$B,IFERROR(MATCH($B173-Annex!$B$9/60,$B:$B),2)))))/Annex!$B$8)/1000,IF(Data!$B$2="",0,"-"))</f>
        <v>2.9643082138926253</v>
      </c>
      <c r="T173" s="20">
        <v>213.482</v>
      </c>
      <c r="U173" s="20">
        <v>157.607</v>
      </c>
      <c r="V173" s="20">
        <v>169.99600000000001</v>
      </c>
      <c r="W173" s="20">
        <v>810.93</v>
      </c>
      <c r="X173" s="20">
        <v>877.56299999999999</v>
      </c>
      <c r="Y173" s="20">
        <v>822.21</v>
      </c>
      <c r="Z173" s="20">
        <v>767.6</v>
      </c>
      <c r="AA173" s="20">
        <v>728.02700000000004</v>
      </c>
      <c r="AB173" s="20">
        <v>703.49599999999998</v>
      </c>
      <c r="AC173" s="20">
        <v>739.66399999999999</v>
      </c>
      <c r="AD173" s="20">
        <v>884.29</v>
      </c>
      <c r="AE173" s="20">
        <v>858.63499999999999</v>
      </c>
      <c r="AF173" s="20">
        <v>833.79100000000005</v>
      </c>
      <c r="AG173" s="20">
        <v>382.05099999999999</v>
      </c>
      <c r="AH173" s="20">
        <v>-5.8979999999999997</v>
      </c>
      <c r="AI173" s="20">
        <v>138.626</v>
      </c>
    </row>
    <row r="174" spans="1:35" x14ac:dyDescent="0.3">
      <c r="A174" s="5">
        <v>173</v>
      </c>
      <c r="B174" s="19">
        <v>16.09366666758433</v>
      </c>
      <c r="C174" s="20">
        <v>427.50122800000003</v>
      </c>
      <c r="D174" s="20">
        <v>415.30967700000002</v>
      </c>
      <c r="E174" s="20">
        <v>744.65207699999996</v>
      </c>
      <c r="F174" s="49">
        <f>IFERROR(SUM(C174:E174),IF(Data!$B$2="",0,"-"))</f>
        <v>1587.462982</v>
      </c>
      <c r="G174" s="50">
        <f>IFERROR(F174-Annex!$B$10,IF(Data!$B$2="",0,"-"))</f>
        <v>281.30498200000011</v>
      </c>
      <c r="H174" s="50">
        <f>IFERROR(-14000*(G174-INDEX(G:G,IFERROR(MATCH($B174-Annex!$B$11/60,$B:$B),2)))/(60*($B174-INDEX($B:$B,IFERROR(MATCH($B174-Annex!$B$11/60,$B:$B),2)))),IF(Data!$B$2="",0,"-"))</f>
        <v>2272.1905095056377</v>
      </c>
      <c r="I174" s="50">
        <f>IFERROR(AVERAGE(INDEX(K:K,IFERROR(MATCH($B174-Annex!$B$4/60,$B:$B),2)):K174),IF(Data!$B$2="",0,"-"))</f>
        <v>21.357226849829381</v>
      </c>
      <c r="J174" s="50">
        <f>IFERROR(AVERAGE(INDEX(L:L,IFERROR(MATCH($B174-Annex!$B$4/60,$B:$B),2)):L174),IF(Data!$B$2="",0,"-"))</f>
        <v>4.9937313255363138</v>
      </c>
      <c r="K174" s="50">
        <f>IFERROR((5.670373*10^-8*(M174+273.15)^4+((Annex!$B$5+Annex!$B$6)*(M174-O174)+Annex!$B$7*(M174-INDEX(M:M,IFERROR(MATCH($B174-Annex!$B$9/60,$B:$B),2)))/(60*($B174-INDEX($B:$B,IFERROR(MATCH($B174-Annex!$B$9/60,$B:$B),2)))))/Annex!$B$8)/1000,IF(Data!$B$2="",0,"-"))</f>
        <v>20.30044961611928</v>
      </c>
      <c r="L174" s="50">
        <f>IFERROR((5.670373*10^-8*(N174+273.15)^4+((Annex!$B$5+Annex!$B$6)*(N174-O174)+Annex!$B$7*(N174-INDEX(N:N,IFERROR(MATCH($B174-Annex!$B$9/60,$B:$B),2)))/(60*($B174-INDEX($B:$B,IFERROR(MATCH($B174-Annex!$B$9/60,$B:$B),2)))))/Annex!$B$8)/1000,IF(Data!$B$2="",0,"-"))</f>
        <v>5.4355337069487435</v>
      </c>
      <c r="M174" s="20">
        <v>450.79700000000003</v>
      </c>
      <c r="N174" s="20">
        <v>296.25200000000001</v>
      </c>
      <c r="O174" s="20">
        <v>393.767</v>
      </c>
      <c r="P174" s="50">
        <f>IFERROR(AVERAGE(INDEX(R:R,IFERROR(MATCH($B174-Annex!$B$4/60,$B:$B),2)):R174),IF(Data!$B$2="",0,"-"))</f>
        <v>7.4476374082185544</v>
      </c>
      <c r="Q174" s="50">
        <f>IFERROR(AVERAGE(INDEX(S:S,IFERROR(MATCH($B174-Annex!$B$4/60,$B:$B),2)):S174),IF(Data!$B$2="",0,"-"))</f>
        <v>2.8181001828070289</v>
      </c>
      <c r="R174" s="50">
        <f>IFERROR((5.670373*10^-8*(T174+273.15)^4+((Annex!$B$5+Annex!$B$6)*(T174-V174)+Annex!$B$7*(T174-INDEX(T:T,IFERROR(MATCH($B174-Annex!$B$9/60,$B:$B),2)))/(60*($B174-INDEX($B:$B,IFERROR(MATCH($B174-Annex!$B$9/60,$B:$B),2)))))/Annex!$B$8)/1000,IF(Data!$B$2="",0,"-"))</f>
        <v>7.3348954280457725</v>
      </c>
      <c r="S174" s="50">
        <f>IFERROR((5.670373*10^-8*(U174+273.15)^4+((Annex!$B$5+Annex!$B$6)*(U174-V174)+Annex!$B$7*(U174-INDEX(U:U,IFERROR(MATCH($B174-Annex!$B$9/60,$B:$B),2)))/(60*($B174-INDEX($B:$B,IFERROR(MATCH($B174-Annex!$B$9/60,$B:$B),2)))))/Annex!$B$8)/1000,IF(Data!$B$2="",0,"-"))</f>
        <v>2.9838401361453899</v>
      </c>
      <c r="T174" s="20">
        <v>215.44900000000001</v>
      </c>
      <c r="U174" s="20">
        <v>159.53299999999999</v>
      </c>
      <c r="V174" s="20">
        <v>173.07</v>
      </c>
      <c r="W174" s="20">
        <v>787.04100000000005</v>
      </c>
      <c r="X174" s="20">
        <v>851.09500000000003</v>
      </c>
      <c r="Y174" s="20">
        <v>797.86400000000003</v>
      </c>
      <c r="Z174" s="20">
        <v>751.173</v>
      </c>
      <c r="AA174" s="20">
        <v>707.70699999999999</v>
      </c>
      <c r="AB174" s="20">
        <v>682.95899999999995</v>
      </c>
      <c r="AC174" s="20">
        <v>734.52700000000004</v>
      </c>
      <c r="AD174" s="20">
        <v>882.91300000000001</v>
      </c>
      <c r="AE174" s="20">
        <v>856.30100000000004</v>
      </c>
      <c r="AF174" s="20">
        <v>836.98099999999999</v>
      </c>
      <c r="AG174" s="20">
        <v>453.48399999999998</v>
      </c>
      <c r="AH174" s="20">
        <v>-146.529</v>
      </c>
      <c r="AI174" s="20">
        <v>156.83600000000001</v>
      </c>
    </row>
    <row r="175" spans="1:35" x14ac:dyDescent="0.3">
      <c r="A175" s="5">
        <v>174</v>
      </c>
      <c r="B175" s="19">
        <v>16.188166674692184</v>
      </c>
      <c r="C175" s="20">
        <v>427.145601</v>
      </c>
      <c r="D175" s="20">
        <v>415.06395800000001</v>
      </c>
      <c r="E175" s="20">
        <v>744.30855499999996</v>
      </c>
      <c r="F175" s="49">
        <f>IFERROR(SUM(C175:E175),IF(Data!$B$2="",0,"-"))</f>
        <v>1586.518114</v>
      </c>
      <c r="G175" s="50">
        <f>IFERROR(F175-Annex!$B$10,IF(Data!$B$2="",0,"-"))</f>
        <v>280.36011400000007</v>
      </c>
      <c r="H175" s="50">
        <f>IFERROR(-14000*(G175-INDEX(G:G,IFERROR(MATCH($B175-Annex!$B$11/60,$B:$B),2)))/(60*($B175-INDEX($B:$B,IFERROR(MATCH($B175-Annex!$B$11/60,$B:$B),2)))),IF(Data!$B$2="",0,"-"))</f>
        <v>2310.0413912406275</v>
      </c>
      <c r="I175" s="50">
        <f>IFERROR(AVERAGE(INDEX(K:K,IFERROR(MATCH($B175-Annex!$B$4/60,$B:$B),2)):K175),IF(Data!$B$2="",0,"-"))</f>
        <v>21.15077062367893</v>
      </c>
      <c r="J175" s="50">
        <f>IFERROR(AVERAGE(INDEX(L:L,IFERROR(MATCH($B175-Annex!$B$4/60,$B:$B),2)):L175),IF(Data!$B$2="",0,"-"))</f>
        <v>5.2481652759427133</v>
      </c>
      <c r="K175" s="50">
        <f>IFERROR((5.670373*10^-8*(M175+273.15)^4+((Annex!$B$5+Annex!$B$6)*(M175-O175)+Annex!$B$7*(M175-INDEX(M:M,IFERROR(MATCH($B175-Annex!$B$9/60,$B:$B),2)))/(60*($B175-INDEX($B:$B,IFERROR(MATCH($B175-Annex!$B$9/60,$B:$B),2)))))/Annex!$B$8)/1000,IF(Data!$B$2="",0,"-"))</f>
        <v>20.248602896917749</v>
      </c>
      <c r="L175" s="50">
        <f>IFERROR((5.670373*10^-8*(N175+273.15)^4+((Annex!$B$5+Annex!$B$6)*(N175-O175)+Annex!$B$7*(N175-INDEX(N:N,IFERROR(MATCH($B175-Annex!$B$9/60,$B:$B),2)))/(60*($B175-INDEX($B:$B,IFERROR(MATCH($B175-Annex!$B$9/60,$B:$B),2)))))/Annex!$B$8)/1000,IF(Data!$B$2="",0,"-"))</f>
        <v>6.2074635598436014</v>
      </c>
      <c r="M175" s="20">
        <v>452.53100000000001</v>
      </c>
      <c r="N175" s="20">
        <v>302.70499999999998</v>
      </c>
      <c r="O175" s="20">
        <v>400.15499999999997</v>
      </c>
      <c r="P175" s="50">
        <f>IFERROR(AVERAGE(INDEX(R:R,IFERROR(MATCH($B175-Annex!$B$4/60,$B:$B),2)):R175),IF(Data!$B$2="",0,"-"))</f>
        <v>7.4363031263278758</v>
      </c>
      <c r="Q175" s="50">
        <f>IFERROR(AVERAGE(INDEX(S:S,IFERROR(MATCH($B175-Annex!$B$4/60,$B:$B),2)):S175),IF(Data!$B$2="",0,"-"))</f>
        <v>2.8767245985758692</v>
      </c>
      <c r="R175" s="50">
        <f>IFERROR((5.670373*10^-8*(T175+273.15)^4+((Annex!$B$5+Annex!$B$6)*(T175-V175)+Annex!$B$7*(T175-INDEX(T:T,IFERROR(MATCH($B175-Annex!$B$9/60,$B:$B),2)))/(60*($B175-INDEX($B:$B,IFERROR(MATCH($B175-Annex!$B$9/60,$B:$B),2)))))/Annex!$B$8)/1000,IF(Data!$B$2="",0,"-"))</f>
        <v>7.6860439038011377</v>
      </c>
      <c r="S175" s="50">
        <f>IFERROR((5.670373*10^-8*(U175+273.15)^4+((Annex!$B$5+Annex!$B$6)*(U175-V175)+Annex!$B$7*(U175-INDEX(U:U,IFERROR(MATCH($B175-Annex!$B$9/60,$B:$B),2)))/(60*($B175-INDEX($B:$B,IFERROR(MATCH($B175-Annex!$B$9/60,$B:$B),2)))))/Annex!$B$8)/1000,IF(Data!$B$2="",0,"-"))</f>
        <v>3.1231723747478402</v>
      </c>
      <c r="T175" s="20">
        <v>217.684</v>
      </c>
      <c r="U175" s="20">
        <v>161.51400000000001</v>
      </c>
      <c r="V175" s="20">
        <v>174.04599999999999</v>
      </c>
      <c r="W175" s="20">
        <v>787.38199999999995</v>
      </c>
      <c r="X175" s="20">
        <v>849.89499999999998</v>
      </c>
      <c r="Y175" s="20">
        <v>825.86</v>
      </c>
      <c r="Z175" s="20">
        <v>796.32</v>
      </c>
      <c r="AA175" s="20">
        <v>745.63199999999995</v>
      </c>
      <c r="AB175" s="20">
        <v>708.976</v>
      </c>
      <c r="AC175" s="20">
        <v>720.62199999999996</v>
      </c>
      <c r="AD175" s="20">
        <v>880.45399999999995</v>
      </c>
      <c r="AE175" s="20">
        <v>858.39800000000002</v>
      </c>
      <c r="AF175" s="20">
        <v>839.26499999999999</v>
      </c>
      <c r="AG175" s="20">
        <v>473.77499999999998</v>
      </c>
      <c r="AH175" s="20">
        <v>9.8999999999999993E+37</v>
      </c>
      <c r="AI175" s="20">
        <v>100.137</v>
      </c>
    </row>
    <row r="176" spans="1:35" x14ac:dyDescent="0.3">
      <c r="A176" s="5">
        <v>175</v>
      </c>
      <c r="B176" s="19">
        <v>16.282333333510906</v>
      </c>
      <c r="C176" s="20">
        <v>426.899249</v>
      </c>
      <c r="D176" s="20">
        <v>414.95961199999999</v>
      </c>
      <c r="E176" s="20">
        <v>743.70654200000001</v>
      </c>
      <c r="F176" s="49">
        <f>IFERROR(SUM(C176:E176),IF(Data!$B$2="",0,"-"))</f>
        <v>1585.5654030000001</v>
      </c>
      <c r="G176" s="50">
        <f>IFERROR(F176-Annex!$B$10,IF(Data!$B$2="",0,"-"))</f>
        <v>279.40740300000016</v>
      </c>
      <c r="H176" s="50">
        <f>IFERROR(-14000*(G176-INDEX(G:G,IFERROR(MATCH($B176-Annex!$B$11/60,$B:$B),2)))/(60*($B176-INDEX($B:$B,IFERROR(MATCH($B176-Annex!$B$11/60,$B:$B),2)))),IF(Data!$B$2="",0,"-"))</f>
        <v>2283.0852965393315</v>
      </c>
      <c r="I176" s="50">
        <f>IFERROR(AVERAGE(INDEX(K:K,IFERROR(MATCH($B176-Annex!$B$4/60,$B:$B),2)):K176),IF(Data!$B$2="",0,"-"))</f>
        <v>20.978225677267734</v>
      </c>
      <c r="J176" s="50">
        <f>IFERROR(AVERAGE(INDEX(L:L,IFERROR(MATCH($B176-Annex!$B$4/60,$B:$B),2)):L176),IF(Data!$B$2="",0,"-"))</f>
        <v>5.6373882248606906</v>
      </c>
      <c r="K176" s="50">
        <f>IFERROR((5.670373*10^-8*(M176+273.15)^4+((Annex!$B$5+Annex!$B$6)*(M176-O176)+Annex!$B$7*(M176-INDEX(M:M,IFERROR(MATCH($B176-Annex!$B$9/60,$B:$B),2)))/(60*($B176-INDEX($B:$B,IFERROR(MATCH($B176-Annex!$B$9/60,$B:$B),2)))))/Annex!$B$8)/1000,IF(Data!$B$2="",0,"-"))</f>
        <v>21.022445582941106</v>
      </c>
      <c r="L176" s="50">
        <f>IFERROR((5.670373*10^-8*(N176+273.15)^4+((Annex!$B$5+Annex!$B$6)*(N176-O176)+Annex!$B$7*(N176-INDEX(N:N,IFERROR(MATCH($B176-Annex!$B$9/60,$B:$B),2)))/(60*($B176-INDEX($B:$B,IFERROR(MATCH($B176-Annex!$B$9/60,$B:$B),2)))))/Annex!$B$8)/1000,IF(Data!$B$2="",0,"-"))</f>
        <v>7.4599223245503508</v>
      </c>
      <c r="M176" s="20">
        <v>455.68599999999998</v>
      </c>
      <c r="N176" s="20">
        <v>309.94099999999997</v>
      </c>
      <c r="O176" s="20">
        <v>406.71499999999997</v>
      </c>
      <c r="P176" s="50">
        <f>IFERROR(AVERAGE(INDEX(R:R,IFERROR(MATCH($B176-Annex!$B$4/60,$B:$B),2)):R176),IF(Data!$B$2="",0,"-"))</f>
        <v>7.4780417567657249</v>
      </c>
      <c r="Q176" s="50">
        <f>IFERROR(AVERAGE(INDEX(S:S,IFERROR(MATCH($B176-Annex!$B$4/60,$B:$B),2)):S176),IF(Data!$B$2="",0,"-"))</f>
        <v>2.943984735644225</v>
      </c>
      <c r="R176" s="50">
        <f>IFERROR((5.670373*10^-8*(T176+273.15)^4+((Annex!$B$5+Annex!$B$6)*(T176-V176)+Annex!$B$7*(T176-INDEX(T:T,IFERROR(MATCH($B176-Annex!$B$9/60,$B:$B),2)))/(60*($B176-INDEX($B:$B,IFERROR(MATCH($B176-Annex!$B$9/60,$B:$B),2)))))/Annex!$B$8)/1000,IF(Data!$B$2="",0,"-"))</f>
        <v>8.272022349242226</v>
      </c>
      <c r="S176" s="50">
        <f>IFERROR((5.670373*10^-8*(U176+273.15)^4+((Annex!$B$5+Annex!$B$6)*(U176-V176)+Annex!$B$7*(U176-INDEX(U:U,IFERROR(MATCH($B176-Annex!$B$9/60,$B:$B),2)))/(60*($B176-INDEX($B:$B,IFERROR(MATCH($B176-Annex!$B$9/60,$B:$B),2)))))/Annex!$B$8)/1000,IF(Data!$B$2="",0,"-"))</f>
        <v>3.4026099974708148</v>
      </c>
      <c r="T176" s="20">
        <v>220.23099999999999</v>
      </c>
      <c r="U176" s="20">
        <v>163.49700000000001</v>
      </c>
      <c r="V176" s="20">
        <v>172.334</v>
      </c>
      <c r="W176" s="20">
        <v>839.39200000000005</v>
      </c>
      <c r="X176" s="20">
        <v>861.06100000000004</v>
      </c>
      <c r="Y176" s="20">
        <v>830.56500000000005</v>
      </c>
      <c r="Z176" s="20">
        <v>808.62300000000005</v>
      </c>
      <c r="AA176" s="20">
        <v>754.27</v>
      </c>
      <c r="AB176" s="20">
        <v>699.64200000000005</v>
      </c>
      <c r="AC176" s="20">
        <v>716.87699999999995</v>
      </c>
      <c r="AD176" s="20">
        <v>879.37400000000002</v>
      </c>
      <c r="AE176" s="20">
        <v>861.97299999999996</v>
      </c>
      <c r="AF176" s="20">
        <v>851.04</v>
      </c>
      <c r="AG176" s="20">
        <v>539.39700000000005</v>
      </c>
      <c r="AH176" s="20">
        <v>9.8999999999999993E+37</v>
      </c>
      <c r="AI176" s="20">
        <v>155.71700000000001</v>
      </c>
    </row>
    <row r="177" spans="1:35" x14ac:dyDescent="0.3">
      <c r="A177" s="5">
        <v>176</v>
      </c>
      <c r="B177" s="19">
        <v>16.366166666848585</v>
      </c>
      <c r="C177" s="20">
        <v>426.57725499999998</v>
      </c>
      <c r="D177" s="20">
        <v>414.67013400000002</v>
      </c>
      <c r="E177" s="20">
        <v>743.49352499999998</v>
      </c>
      <c r="F177" s="49">
        <f>IFERROR(SUM(C177:E177),IF(Data!$B$2="",0,"-"))</f>
        <v>1584.740914</v>
      </c>
      <c r="G177" s="50">
        <f>IFERROR(F177-Annex!$B$10,IF(Data!$B$2="",0,"-"))</f>
        <v>278.58291400000007</v>
      </c>
      <c r="H177" s="50">
        <f>IFERROR(-14000*(G177-INDEX(G:G,IFERROR(MATCH($B177-Annex!$B$11/60,$B:$B),2)))/(60*($B177-INDEX($B:$B,IFERROR(MATCH($B177-Annex!$B$11/60,$B:$B),2)))),IF(Data!$B$2="",0,"-"))</f>
        <v>2339.7214348148586</v>
      </c>
      <c r="I177" s="50">
        <f>IFERROR(AVERAGE(INDEX(K:K,IFERROR(MATCH($B177-Annex!$B$4/60,$B:$B),2)):K177),IF(Data!$B$2="",0,"-"))</f>
        <v>20.976435424579911</v>
      </c>
      <c r="J177" s="50">
        <f>IFERROR(AVERAGE(INDEX(L:L,IFERROR(MATCH($B177-Annex!$B$4/60,$B:$B),2)):L177),IF(Data!$B$2="",0,"-"))</f>
        <v>6.0511221617471147</v>
      </c>
      <c r="K177" s="50">
        <f>IFERROR((5.670373*10^-8*(M177+273.15)^4+((Annex!$B$5+Annex!$B$6)*(M177-O177)+Annex!$B$7*(M177-INDEX(M:M,IFERROR(MATCH($B177-Annex!$B$9/60,$B:$B),2)))/(60*($B177-INDEX($B:$B,IFERROR(MATCH($B177-Annex!$B$9/60,$B:$B),2)))))/Annex!$B$8)/1000,IF(Data!$B$2="",0,"-"))</f>
        <v>22.276157439366543</v>
      </c>
      <c r="L177" s="50">
        <f>IFERROR((5.670373*10^-8*(N177+273.15)^4+((Annex!$B$5+Annex!$B$6)*(N177-O177)+Annex!$B$7*(N177-INDEX(N:N,IFERROR(MATCH($B177-Annex!$B$9/60,$B:$B),2)))/(60*($B177-INDEX($B:$B,IFERROR(MATCH($B177-Annex!$B$9/60,$B:$B),2)))))/Annex!$B$8)/1000,IF(Data!$B$2="",0,"-"))</f>
        <v>7.9439270152878301</v>
      </c>
      <c r="M177" s="20">
        <v>459.18599999999998</v>
      </c>
      <c r="N177" s="20">
        <v>315.89299999999997</v>
      </c>
      <c r="O177" s="20">
        <v>411.279</v>
      </c>
      <c r="P177" s="50">
        <f>IFERROR(AVERAGE(INDEX(R:R,IFERROR(MATCH($B177-Annex!$B$4/60,$B:$B),2)):R177),IF(Data!$B$2="",0,"-"))</f>
        <v>7.6369290690679863</v>
      </c>
      <c r="Q177" s="50">
        <f>IFERROR(AVERAGE(INDEX(S:S,IFERROR(MATCH($B177-Annex!$B$4/60,$B:$B),2)):S177),IF(Data!$B$2="",0,"-"))</f>
        <v>3.0616104629926566</v>
      </c>
      <c r="R177" s="50">
        <f>IFERROR((5.670373*10^-8*(T177+273.15)^4+((Annex!$B$5+Annex!$B$6)*(T177-V177)+Annex!$B$7*(T177-INDEX(T:T,IFERROR(MATCH($B177-Annex!$B$9/60,$B:$B),2)))/(60*($B177-INDEX($B:$B,IFERROR(MATCH($B177-Annex!$B$9/60,$B:$B),2)))))/Annex!$B$8)/1000,IF(Data!$B$2="",0,"-"))</f>
        <v>8.7907622408052628</v>
      </c>
      <c r="S177" s="50">
        <f>IFERROR((5.670373*10^-8*(U177+273.15)^4+((Annex!$B$5+Annex!$B$6)*(U177-V177)+Annex!$B$7*(U177-INDEX(U:U,IFERROR(MATCH($B177-Annex!$B$9/60,$B:$B),2)))/(60*($B177-INDEX($B:$B,IFERROR(MATCH($B177-Annex!$B$9/60,$B:$B),2)))))/Annex!$B$8)/1000,IF(Data!$B$2="",0,"-"))</f>
        <v>3.5701224813637693</v>
      </c>
      <c r="T177" s="20">
        <v>222.833</v>
      </c>
      <c r="U177" s="20">
        <v>165.33799999999999</v>
      </c>
      <c r="V177" s="20">
        <v>172.554</v>
      </c>
      <c r="W177" s="20">
        <v>821.16200000000003</v>
      </c>
      <c r="X177" s="20">
        <v>877.87400000000002</v>
      </c>
      <c r="Y177" s="20">
        <v>821.27</v>
      </c>
      <c r="Z177" s="20">
        <v>765.13499999999999</v>
      </c>
      <c r="AA177" s="20">
        <v>709.24</v>
      </c>
      <c r="AB177" s="20">
        <v>682.90599999999995</v>
      </c>
      <c r="AC177" s="20">
        <v>718.02499999999998</v>
      </c>
      <c r="AD177" s="20">
        <v>877.08699999999999</v>
      </c>
      <c r="AE177" s="20">
        <v>861.49900000000002</v>
      </c>
      <c r="AF177" s="20">
        <v>864.08900000000006</v>
      </c>
      <c r="AG177" s="20">
        <v>547.34900000000005</v>
      </c>
      <c r="AH177" s="20">
        <v>9.8999999999999993E+37</v>
      </c>
      <c r="AI177" s="20">
        <v>128.62700000000001</v>
      </c>
    </row>
    <row r="178" spans="1:35" x14ac:dyDescent="0.3">
      <c r="A178" s="5">
        <v>177</v>
      </c>
      <c r="B178" s="19">
        <v>16.461000001290813</v>
      </c>
      <c r="C178" s="20">
        <v>426.214067</v>
      </c>
      <c r="D178" s="20">
        <v>414.51950199999999</v>
      </c>
      <c r="E178" s="20">
        <v>742.85362899999996</v>
      </c>
      <c r="F178" s="49">
        <f>IFERROR(SUM(C178:E178),IF(Data!$B$2="",0,"-"))</f>
        <v>1583.5871979999999</v>
      </c>
      <c r="G178" s="50">
        <f>IFERROR(F178-Annex!$B$10,IF(Data!$B$2="",0,"-"))</f>
        <v>277.42919800000004</v>
      </c>
      <c r="H178" s="50">
        <f>IFERROR(-14000*(G178-INDEX(G:G,IFERROR(MATCH($B178-Annex!$B$11/60,$B:$B),2)))/(60*($B178-INDEX($B:$B,IFERROR(MATCH($B178-Annex!$B$11/60,$B:$B),2)))),IF(Data!$B$2="",0,"-"))</f>
        <v>2357.4460477939624</v>
      </c>
      <c r="I178" s="50">
        <f>IFERROR(AVERAGE(INDEX(K:K,IFERROR(MATCH($B178-Annex!$B$4/60,$B:$B),2)):K178),IF(Data!$B$2="",0,"-"))</f>
        <v>21.201828736728771</v>
      </c>
      <c r="J178" s="50">
        <f>IFERROR(AVERAGE(INDEX(L:L,IFERROR(MATCH($B178-Annex!$B$4/60,$B:$B),2)):L178),IF(Data!$B$2="",0,"-"))</f>
        <v>6.4577109657042469</v>
      </c>
      <c r="K178" s="50">
        <f>IFERROR((5.670373*10^-8*(M178+273.15)^4+((Annex!$B$5+Annex!$B$6)*(M178-O178)+Annex!$B$7*(M178-INDEX(M:M,IFERROR(MATCH($B178-Annex!$B$9/60,$B:$B),2)))/(60*($B178-INDEX($B:$B,IFERROR(MATCH($B178-Annex!$B$9/60,$B:$B),2)))))/Annex!$B$8)/1000,IF(Data!$B$2="",0,"-"))</f>
        <v>22.891269359105216</v>
      </c>
      <c r="L178" s="50">
        <f>IFERROR((5.670373*10^-8*(N178+273.15)^4+((Annex!$B$5+Annex!$B$6)*(N178-O178)+Annex!$B$7*(N178-INDEX(N:N,IFERROR(MATCH($B178-Annex!$B$9/60,$B:$B),2)))/(60*($B178-INDEX($B:$B,IFERROR(MATCH($B178-Annex!$B$9/60,$B:$B),2)))))/Annex!$B$8)/1000,IF(Data!$B$2="",0,"-"))</f>
        <v>7.7622327965557139</v>
      </c>
      <c r="M178" s="20">
        <v>463.34500000000003</v>
      </c>
      <c r="N178" s="20">
        <v>322.39800000000002</v>
      </c>
      <c r="O178" s="20">
        <v>419.67</v>
      </c>
      <c r="P178" s="50">
        <f>IFERROR(AVERAGE(INDEX(R:R,IFERROR(MATCH($B178-Annex!$B$4/60,$B:$B),2)):R178),IF(Data!$B$2="",0,"-"))</f>
        <v>7.9143711205950122</v>
      </c>
      <c r="Q178" s="50">
        <f>IFERROR(AVERAGE(INDEX(S:S,IFERROR(MATCH($B178-Annex!$B$4/60,$B:$B),2)):S178),IF(Data!$B$2="",0,"-"))</f>
        <v>3.2126519584272093</v>
      </c>
      <c r="R178" s="50">
        <f>IFERROR((5.670373*10^-8*(T178+273.15)^4+((Annex!$B$5+Annex!$B$6)*(T178-V178)+Annex!$B$7*(T178-INDEX(T:T,IFERROR(MATCH($B178-Annex!$B$9/60,$B:$B),2)))/(60*($B178-INDEX($B:$B,IFERROR(MATCH($B178-Annex!$B$9/60,$B:$B),2)))))/Annex!$B$8)/1000,IF(Data!$B$2="",0,"-"))</f>
        <v>9.1710175045081339</v>
      </c>
      <c r="S178" s="50">
        <f>IFERROR((5.670373*10^-8*(U178+273.15)^4+((Annex!$B$5+Annex!$B$6)*(U178-V178)+Annex!$B$7*(U178-INDEX(U:U,IFERROR(MATCH($B178-Annex!$B$9/60,$B:$B),2)))/(60*($B178-INDEX($B:$B,IFERROR(MATCH($B178-Annex!$B$9/60,$B:$B),2)))))/Annex!$B$8)/1000,IF(Data!$B$2="",0,"-"))</f>
        <v>3.692153516760015</v>
      </c>
      <c r="T178" s="20">
        <v>225.691</v>
      </c>
      <c r="U178" s="20">
        <v>167.29</v>
      </c>
      <c r="V178" s="20">
        <v>172.61</v>
      </c>
      <c r="W178" s="20">
        <v>777.83500000000004</v>
      </c>
      <c r="X178" s="20">
        <v>789.226</v>
      </c>
      <c r="Y178" s="20">
        <v>739.36300000000006</v>
      </c>
      <c r="Z178" s="20">
        <v>693.96500000000003</v>
      </c>
      <c r="AA178" s="20">
        <v>678.82</v>
      </c>
      <c r="AB178" s="20">
        <v>669.73500000000001</v>
      </c>
      <c r="AC178" s="20">
        <v>704.13</v>
      </c>
      <c r="AD178" s="20">
        <v>873.53800000000001</v>
      </c>
      <c r="AE178" s="20">
        <v>860.31299999999999</v>
      </c>
      <c r="AF178" s="20">
        <v>877.91</v>
      </c>
      <c r="AG178" s="20">
        <v>559.899</v>
      </c>
      <c r="AH178" s="20">
        <v>-153.816</v>
      </c>
      <c r="AI178" s="20">
        <v>13.393000000000001</v>
      </c>
    </row>
    <row r="179" spans="1:35" x14ac:dyDescent="0.3">
      <c r="A179" s="5">
        <v>178</v>
      </c>
      <c r="B179" s="19">
        <v>16.555500008398667</v>
      </c>
      <c r="C179" s="20">
        <v>425.908885</v>
      </c>
      <c r="D179" s="20">
        <v>414.25863600000002</v>
      </c>
      <c r="E179" s="20">
        <v>742.37622899999997</v>
      </c>
      <c r="F179" s="49">
        <f>IFERROR(SUM(C179:E179),IF(Data!$B$2="",0,"-"))</f>
        <v>1582.54375</v>
      </c>
      <c r="G179" s="50">
        <f>IFERROR(F179-Annex!$B$10,IF(Data!$B$2="",0,"-"))</f>
        <v>276.38575000000014</v>
      </c>
      <c r="H179" s="50">
        <f>IFERROR(-14000*(G179-INDEX(G:G,IFERROR(MATCH($B179-Annex!$B$11/60,$B:$B),2)))/(60*($B179-INDEX($B:$B,IFERROR(MATCH($B179-Annex!$B$11/60,$B:$B),2)))),IF(Data!$B$2="",0,"-"))</f>
        <v>2422.4964720215025</v>
      </c>
      <c r="I179" s="50">
        <f>IFERROR(AVERAGE(INDEX(K:K,IFERROR(MATCH($B179-Annex!$B$4/60,$B:$B),2)):K179),IF(Data!$B$2="",0,"-"))</f>
        <v>21.5245262405329</v>
      </c>
      <c r="J179" s="50">
        <f>IFERROR(AVERAGE(INDEX(L:L,IFERROR(MATCH($B179-Annex!$B$4/60,$B:$B),2)):L179),IF(Data!$B$2="",0,"-"))</f>
        <v>6.8780462322512923</v>
      </c>
      <c r="K179" s="50">
        <f>IFERROR((5.670373*10^-8*(M179+273.15)^4+((Annex!$B$5+Annex!$B$6)*(M179-O179)+Annex!$B$7*(M179-INDEX(M:M,IFERROR(MATCH($B179-Annex!$B$9/60,$B:$B),2)))/(60*($B179-INDEX($B:$B,IFERROR(MATCH($B179-Annex!$B$9/60,$B:$B),2)))))/Annex!$B$8)/1000,IF(Data!$B$2="",0,"-"))</f>
        <v>23.265948220770532</v>
      </c>
      <c r="L179" s="50">
        <f>IFERROR((5.670373*10^-8*(N179+273.15)^4+((Annex!$B$5+Annex!$B$6)*(N179-O179)+Annex!$B$7*(N179-INDEX(N:N,IFERROR(MATCH($B179-Annex!$B$9/60,$B:$B),2)))/(60*($B179-INDEX($B:$B,IFERROR(MATCH($B179-Annex!$B$9/60,$B:$B),2)))))/Annex!$B$8)/1000,IF(Data!$B$2="",0,"-"))</f>
        <v>8.0078812868666507</v>
      </c>
      <c r="M179" s="20">
        <v>467.608</v>
      </c>
      <c r="N179" s="20">
        <v>328.98599999999999</v>
      </c>
      <c r="O179" s="20">
        <v>426.71100000000001</v>
      </c>
      <c r="P179" s="50">
        <f>IFERROR(AVERAGE(INDEX(R:R,IFERROR(MATCH($B179-Annex!$B$4/60,$B:$B),2)):R179),IF(Data!$B$2="",0,"-"))</f>
        <v>8.2272131460586557</v>
      </c>
      <c r="Q179" s="50">
        <f>IFERROR(AVERAGE(INDEX(S:S,IFERROR(MATCH($B179-Annex!$B$4/60,$B:$B),2)):S179),IF(Data!$B$2="",0,"-"))</f>
        <v>3.3355527163037744</v>
      </c>
      <c r="R179" s="50">
        <f>IFERROR((5.670373*10^-8*(T179+273.15)^4+((Annex!$B$5+Annex!$B$6)*(T179-V179)+Annex!$B$7*(T179-INDEX(T:T,IFERROR(MATCH($B179-Annex!$B$9/60,$B:$B),2)))/(60*($B179-INDEX($B:$B,IFERROR(MATCH($B179-Annex!$B$9/60,$B:$B),2)))))/Annex!$B$8)/1000,IF(Data!$B$2="",0,"-"))</f>
        <v>9.1759971255948081</v>
      </c>
      <c r="S179" s="50">
        <f>IFERROR((5.670373*10^-8*(U179+273.15)^4+((Annex!$B$5+Annex!$B$6)*(U179-V179)+Annex!$B$7*(U179-INDEX(U:U,IFERROR(MATCH($B179-Annex!$B$9/60,$B:$B),2)))/(60*($B179-INDEX($B:$B,IFERROR(MATCH($B179-Annex!$B$9/60,$B:$B),2)))))/Annex!$B$8)/1000,IF(Data!$B$2="",0,"-"))</f>
        <v>3.6126622937459678</v>
      </c>
      <c r="T179" s="20">
        <v>228.43799999999999</v>
      </c>
      <c r="U179" s="20">
        <v>169.18600000000001</v>
      </c>
      <c r="V179" s="20">
        <v>175.16800000000001</v>
      </c>
      <c r="W179" s="20">
        <v>776.49400000000003</v>
      </c>
      <c r="X179" s="20">
        <v>802.87599999999998</v>
      </c>
      <c r="Y179" s="20">
        <v>768.68899999999996</v>
      </c>
      <c r="Z179" s="20">
        <v>740.18</v>
      </c>
      <c r="AA179" s="20">
        <v>696.05600000000004</v>
      </c>
      <c r="AB179" s="20">
        <v>678.68</v>
      </c>
      <c r="AC179" s="20">
        <v>724.15499999999997</v>
      </c>
      <c r="AD179" s="20">
        <v>871.19600000000003</v>
      </c>
      <c r="AE179" s="20">
        <v>859.42</v>
      </c>
      <c r="AF179" s="20">
        <v>885.96</v>
      </c>
      <c r="AG179" s="20">
        <v>599.03499999999997</v>
      </c>
      <c r="AH179" s="20">
        <v>9.9359999999999999</v>
      </c>
      <c r="AI179" s="20">
        <v>-27.315999999999999</v>
      </c>
    </row>
    <row r="180" spans="1:35" x14ac:dyDescent="0.3">
      <c r="A180" s="5">
        <v>179</v>
      </c>
      <c r="B180" s="19">
        <v>16.649666667217389</v>
      </c>
      <c r="C180" s="20">
        <v>424.93449800000002</v>
      </c>
      <c r="D180" s="20">
        <v>413.33970799999997</v>
      </c>
      <c r="E180" s="20">
        <v>742.00323300000002</v>
      </c>
      <c r="F180" s="49">
        <f>IFERROR(SUM(C180:E180),IF(Data!$B$2="",0,"-"))</f>
        <v>1580.277439</v>
      </c>
      <c r="G180" s="50">
        <f>IFERROR(F180-Annex!$B$10,IF(Data!$B$2="",0,"-"))</f>
        <v>274.11943900000006</v>
      </c>
      <c r="H180" s="50">
        <f>IFERROR(-14000*(G180-INDEX(G:G,IFERROR(MATCH($B180-Annex!$B$11/60,$B:$B),2)))/(60*($B180-INDEX($B:$B,IFERROR(MATCH($B180-Annex!$B$11/60,$B:$B),2)))),IF(Data!$B$2="",0,"-"))</f>
        <v>2793.326848157983</v>
      </c>
      <c r="I180" s="50">
        <f>IFERROR(AVERAGE(INDEX(K:K,IFERROR(MATCH($B180-Annex!$B$4/60,$B:$B),2)):K180),IF(Data!$B$2="",0,"-"))</f>
        <v>21.923081543789102</v>
      </c>
      <c r="J180" s="50">
        <f>IFERROR(AVERAGE(INDEX(L:L,IFERROR(MATCH($B180-Annex!$B$4/60,$B:$B),2)):L180),IF(Data!$B$2="",0,"-"))</f>
        <v>7.3360515719394925</v>
      </c>
      <c r="K180" s="50">
        <f>IFERROR((5.670373*10^-8*(M180+273.15)^4+((Annex!$B$5+Annex!$B$6)*(M180-O180)+Annex!$B$7*(M180-INDEX(M:M,IFERROR(MATCH($B180-Annex!$B$9/60,$B:$B),2)))/(60*($B180-INDEX($B:$B,IFERROR(MATCH($B180-Annex!$B$9/60,$B:$B),2)))))/Annex!$B$8)/1000,IF(Data!$B$2="",0,"-"))</f>
        <v>23.456697691303315</v>
      </c>
      <c r="L180" s="50">
        <f>IFERROR((5.670373*10^-8*(N180+273.15)^4+((Annex!$B$5+Annex!$B$6)*(N180-O180)+Annex!$B$7*(N180-INDEX(N:N,IFERROR(MATCH($B180-Annex!$B$9/60,$B:$B),2)))/(60*($B180-INDEX($B:$B,IFERROR(MATCH($B180-Annex!$B$9/60,$B:$B),2)))))/Annex!$B$8)/1000,IF(Data!$B$2="",0,"-"))</f>
        <v>8.5354003135235583</v>
      </c>
      <c r="M180" s="20">
        <v>471.35</v>
      </c>
      <c r="N180" s="20">
        <v>335.49200000000002</v>
      </c>
      <c r="O180" s="20">
        <v>430.048</v>
      </c>
      <c r="P180" s="50">
        <f>IFERROR(AVERAGE(INDEX(R:R,IFERROR(MATCH($B180-Annex!$B$4/60,$B:$B),2)):R180),IF(Data!$B$2="",0,"-"))</f>
        <v>8.5145277367028545</v>
      </c>
      <c r="Q180" s="50">
        <f>IFERROR(AVERAGE(INDEX(S:S,IFERROR(MATCH($B180-Annex!$B$4/60,$B:$B),2)):S180),IF(Data!$B$2="",0,"-"))</f>
        <v>3.4244908801017098</v>
      </c>
      <c r="R180" s="50">
        <f>IFERROR((5.670373*10^-8*(T180+273.15)^4+((Annex!$B$5+Annex!$B$6)*(T180-V180)+Annex!$B$7*(T180-INDEX(T:T,IFERROR(MATCH($B180-Annex!$B$9/60,$B:$B),2)))/(60*($B180-INDEX($B:$B,IFERROR(MATCH($B180-Annex!$B$9/60,$B:$B),2)))))/Annex!$B$8)/1000,IF(Data!$B$2="",0,"-"))</f>
        <v>9.1709556049226233</v>
      </c>
      <c r="S180" s="50">
        <f>IFERROR((5.670373*10^-8*(U180+273.15)^4+((Annex!$B$5+Annex!$B$6)*(U180-V180)+Annex!$B$7*(U180-INDEX(U:U,IFERROR(MATCH($B180-Annex!$B$9/60,$B:$B),2)))/(60*($B180-INDEX($B:$B,IFERROR(MATCH($B180-Annex!$B$9/60,$B:$B),2)))))/Annex!$B$8)/1000,IF(Data!$B$2="",0,"-"))</f>
        <v>3.5868753604781705</v>
      </c>
      <c r="T180" s="20">
        <v>231.08199999999999</v>
      </c>
      <c r="U180" s="20">
        <v>171.06299999999999</v>
      </c>
      <c r="V180" s="20">
        <v>177.65600000000001</v>
      </c>
      <c r="W180" s="20">
        <v>793.49900000000002</v>
      </c>
      <c r="X180" s="20">
        <v>868.90899999999999</v>
      </c>
      <c r="Y180" s="20">
        <v>795.529</v>
      </c>
      <c r="Z180" s="20">
        <v>728.89499999999998</v>
      </c>
      <c r="AA180" s="20">
        <v>676.85599999999999</v>
      </c>
      <c r="AB180" s="20">
        <v>660.38300000000004</v>
      </c>
      <c r="AC180" s="20">
        <v>708.14800000000002</v>
      </c>
      <c r="AD180" s="20">
        <v>870.66499999999996</v>
      </c>
      <c r="AE180" s="20">
        <v>862.77599999999995</v>
      </c>
      <c r="AF180" s="20">
        <v>893.76199999999994</v>
      </c>
      <c r="AG180" s="20">
        <v>579.54200000000003</v>
      </c>
      <c r="AH180" s="20">
        <v>123.717</v>
      </c>
      <c r="AI180" s="20">
        <v>-68.233000000000004</v>
      </c>
    </row>
    <row r="181" spans="1:35" x14ac:dyDescent="0.3">
      <c r="A181" s="5">
        <v>180</v>
      </c>
      <c r="B181" s="19">
        <v>16.744166674325243</v>
      </c>
      <c r="C181" s="20">
        <v>425.20436699999999</v>
      </c>
      <c r="D181" s="20">
        <v>413.60225500000001</v>
      </c>
      <c r="E181" s="20">
        <v>741.42479300000002</v>
      </c>
      <c r="F181" s="49">
        <f>IFERROR(SUM(C181:E181),IF(Data!$B$2="",0,"-"))</f>
        <v>1580.2314150000002</v>
      </c>
      <c r="G181" s="50">
        <f>IFERROR(F181-Annex!$B$10,IF(Data!$B$2="",0,"-"))</f>
        <v>274.0734150000003</v>
      </c>
      <c r="H181" s="50">
        <f>IFERROR(-14000*(G181-INDEX(G:G,IFERROR(MATCH($B181-Annex!$B$11/60,$B:$B),2)))/(60*($B181-INDEX($B:$B,IFERROR(MATCH($B181-Annex!$B$11/60,$B:$B),2)))),IF(Data!$B$2="",0,"-"))</f>
        <v>2557.5608590866495</v>
      </c>
      <c r="I181" s="50">
        <f>IFERROR(AVERAGE(INDEX(K:K,IFERROR(MATCH($B181-Annex!$B$4/60,$B:$B),2)):K181),IF(Data!$B$2="",0,"-"))</f>
        <v>22.238646605139532</v>
      </c>
      <c r="J181" s="50">
        <f>IFERROR(AVERAGE(INDEX(L:L,IFERROR(MATCH($B181-Annex!$B$4/60,$B:$B),2)):L181),IF(Data!$B$2="",0,"-"))</f>
        <v>7.7641338781805</v>
      </c>
      <c r="K181" s="50">
        <f>IFERROR((5.670373*10^-8*(M181+273.15)^4+((Annex!$B$5+Annex!$B$6)*(M181-O181)+Annex!$B$7*(M181-INDEX(M:M,IFERROR(MATCH($B181-Annex!$B$9/60,$B:$B),2)))/(60*($B181-INDEX($B:$B,IFERROR(MATCH($B181-Annex!$B$9/60,$B:$B),2)))))/Annex!$B$8)/1000,IF(Data!$B$2="",0,"-"))</f>
        <v>22.509405045572269</v>
      </c>
      <c r="L181" s="50">
        <f>IFERROR((5.670373*10^-8*(N181+273.15)^4+((Annex!$B$5+Annex!$B$6)*(N181-O181)+Annex!$B$7*(N181-INDEX(N:N,IFERROR(MATCH($B181-Annex!$B$9/60,$B:$B),2)))/(60*($B181-INDEX($B:$B,IFERROR(MATCH($B181-Annex!$B$9/60,$B:$B),2)))))/Annex!$B$8)/1000,IF(Data!$B$2="",0,"-"))</f>
        <v>8.4321098506357917</v>
      </c>
      <c r="M181" s="20">
        <v>473.91399999999999</v>
      </c>
      <c r="N181" s="20">
        <v>341.60599999999999</v>
      </c>
      <c r="O181" s="20">
        <v>439.733</v>
      </c>
      <c r="P181" s="50">
        <f>IFERROR(AVERAGE(INDEX(R:R,IFERROR(MATCH($B181-Annex!$B$4/60,$B:$B),2)):R181),IF(Data!$B$2="",0,"-"))</f>
        <v>8.7265010050567877</v>
      </c>
      <c r="Q181" s="50">
        <f>IFERROR(AVERAGE(INDEX(S:S,IFERROR(MATCH($B181-Annex!$B$4/60,$B:$B),2)):S181),IF(Data!$B$2="",0,"-"))</f>
        <v>3.4955709461394515</v>
      </c>
      <c r="R181" s="50">
        <f>IFERROR((5.670373*10^-8*(T181+273.15)^4+((Annex!$B$5+Annex!$B$6)*(T181-V181)+Annex!$B$7*(T181-INDEX(T:T,IFERROR(MATCH($B181-Annex!$B$9/60,$B:$B),2)))/(60*($B181-INDEX($B:$B,IFERROR(MATCH($B181-Annex!$B$9/60,$B:$B),2)))))/Annex!$B$8)/1000,IF(Data!$B$2="",0,"-"))</f>
        <v>8.8187083065233161</v>
      </c>
      <c r="S181" s="50">
        <f>IFERROR((5.670373*10^-8*(U181+273.15)^4+((Annex!$B$5+Annex!$B$6)*(U181-V181)+Annex!$B$7*(U181-INDEX(U:U,IFERROR(MATCH($B181-Annex!$B$9/60,$B:$B),2)))/(60*($B181-INDEX($B:$B,IFERROR(MATCH($B181-Annex!$B$9/60,$B:$B),2)))))/Annex!$B$8)/1000,IF(Data!$B$2="",0,"-"))</f>
        <v>3.481400598409583</v>
      </c>
      <c r="T181" s="20">
        <v>233.23400000000001</v>
      </c>
      <c r="U181" s="20">
        <v>172.97800000000001</v>
      </c>
      <c r="V181" s="20">
        <v>182.28399999999999</v>
      </c>
      <c r="W181" s="20">
        <v>875.31200000000001</v>
      </c>
      <c r="X181" s="20">
        <v>889.24599999999998</v>
      </c>
      <c r="Y181" s="20">
        <v>799.21199999999999</v>
      </c>
      <c r="Z181" s="20">
        <v>757.24400000000003</v>
      </c>
      <c r="AA181" s="20">
        <v>710.80799999999999</v>
      </c>
      <c r="AB181" s="20">
        <v>677.73299999999995</v>
      </c>
      <c r="AC181" s="20">
        <v>710.35</v>
      </c>
      <c r="AD181" s="20">
        <v>868.52499999999998</v>
      </c>
      <c r="AE181" s="20">
        <v>861.84500000000003</v>
      </c>
      <c r="AF181" s="20">
        <v>902.47199999999998</v>
      </c>
      <c r="AG181" s="20">
        <v>584.38800000000003</v>
      </c>
      <c r="AH181" s="20">
        <v>101.137</v>
      </c>
      <c r="AI181" s="20">
        <v>10.8</v>
      </c>
    </row>
    <row r="182" spans="1:35" x14ac:dyDescent="0.3">
      <c r="A182" s="5">
        <v>181</v>
      </c>
      <c r="B182" s="19">
        <v>16.838833334622905</v>
      </c>
      <c r="C182" s="20">
        <v>424.89245899999997</v>
      </c>
      <c r="D182" s="20">
        <v>413.36495000000002</v>
      </c>
      <c r="E182" s="20">
        <v>740.98360400000001</v>
      </c>
      <c r="F182" s="49">
        <f>IFERROR(SUM(C182:E182),IF(Data!$B$2="",0,"-"))</f>
        <v>1579.2410130000001</v>
      </c>
      <c r="G182" s="50">
        <f>IFERROR(F182-Annex!$B$10,IF(Data!$B$2="",0,"-"))</f>
        <v>273.08301300000016</v>
      </c>
      <c r="H182" s="50">
        <f>IFERROR(-14000*(G182-INDEX(G:G,IFERROR(MATCH($B182-Annex!$B$11/60,$B:$B),2)))/(60*($B182-INDEX($B:$B,IFERROR(MATCH($B182-Annex!$B$11/60,$B:$B),2)))),IF(Data!$B$2="",0,"-"))</f>
        <v>2556.0882216785503</v>
      </c>
      <c r="I182" s="50">
        <f>IFERROR(AVERAGE(INDEX(K:K,IFERROR(MATCH($B182-Annex!$B$4/60,$B:$B),2)):K182),IF(Data!$B$2="",0,"-"))</f>
        <v>22.607033198515662</v>
      </c>
      <c r="J182" s="50">
        <f>IFERROR(AVERAGE(INDEX(L:L,IFERROR(MATCH($B182-Annex!$B$4/60,$B:$B),2)):L182),IF(Data!$B$2="",0,"-"))</f>
        <v>8.1917396515103409</v>
      </c>
      <c r="K182" s="50">
        <f>IFERROR((5.670373*10^-8*(M182+273.15)^4+((Annex!$B$5+Annex!$B$6)*(M182-O182)+Annex!$B$7*(M182-INDEX(M:M,IFERROR(MATCH($B182-Annex!$B$9/60,$B:$B),2)))/(60*($B182-INDEX($B:$B,IFERROR(MATCH($B182-Annex!$B$9/60,$B:$B),2)))))/Annex!$B$8)/1000,IF(Data!$B$2="",0,"-"))</f>
        <v>22.827309050550653</v>
      </c>
      <c r="L182" s="50">
        <f>IFERROR((5.670373*10^-8*(N182+273.15)^4+((Annex!$B$5+Annex!$B$6)*(N182-O182)+Annex!$B$7*(N182-INDEX(N:N,IFERROR(MATCH($B182-Annex!$B$9/60,$B:$B),2)))/(60*($B182-INDEX($B:$B,IFERROR(MATCH($B182-Annex!$B$9/60,$B:$B),2)))))/Annex!$B$8)/1000,IF(Data!$B$2="",0,"-"))</f>
        <v>9.2007039731524873</v>
      </c>
      <c r="M182" s="20">
        <v>477.46499999999997</v>
      </c>
      <c r="N182" s="20">
        <v>348.45</v>
      </c>
      <c r="O182" s="20">
        <v>441.93700000000001</v>
      </c>
      <c r="P182" s="50">
        <f>IFERROR(AVERAGE(INDEX(R:R,IFERROR(MATCH($B182-Annex!$B$4/60,$B:$B),2)):R182),IF(Data!$B$2="",0,"-"))</f>
        <v>8.8284018830930595</v>
      </c>
      <c r="Q182" s="50">
        <f>IFERROR(AVERAGE(INDEX(S:S,IFERROR(MATCH($B182-Annex!$B$4/60,$B:$B),2)):S182),IF(Data!$B$2="",0,"-"))</f>
        <v>3.5379857029724042</v>
      </c>
      <c r="R182" s="50">
        <f>IFERROR((5.670373*10^-8*(T182+273.15)^4+((Annex!$B$5+Annex!$B$6)*(T182-V182)+Annex!$B$7*(T182-INDEX(T:T,IFERROR(MATCH($B182-Annex!$B$9/60,$B:$B),2)))/(60*($B182-INDEX($B:$B,IFERROR(MATCH($B182-Annex!$B$9/60,$B:$B),2)))))/Annex!$B$8)/1000,IF(Data!$B$2="",0,"-"))</f>
        <v>8.3993500500550358</v>
      </c>
      <c r="S182" s="50">
        <f>IFERROR((5.670373*10^-8*(U182+273.15)^4+((Annex!$B$5+Annex!$B$6)*(U182-V182)+Annex!$B$7*(U182-INDEX(U:U,IFERROR(MATCH($B182-Annex!$B$9/60,$B:$B),2)))/(60*($B182-INDEX($B:$B,IFERROR(MATCH($B182-Annex!$B$9/60,$B:$B),2)))))/Annex!$B$8)/1000,IF(Data!$B$2="",0,"-"))</f>
        <v>3.4200756725785144</v>
      </c>
      <c r="T182" s="20">
        <v>235.09399999999999</v>
      </c>
      <c r="U182" s="20">
        <v>174.874</v>
      </c>
      <c r="V182" s="20">
        <v>186.02699999999999</v>
      </c>
      <c r="W182" s="20">
        <v>916.74</v>
      </c>
      <c r="X182" s="20">
        <v>898.34699999999998</v>
      </c>
      <c r="Y182" s="20">
        <v>799.10400000000004</v>
      </c>
      <c r="Z182" s="20">
        <v>739.29100000000005</v>
      </c>
      <c r="AA182" s="20">
        <v>705.505</v>
      </c>
      <c r="AB182" s="20">
        <v>688.27200000000005</v>
      </c>
      <c r="AC182" s="20">
        <v>707.67200000000003</v>
      </c>
      <c r="AD182" s="20">
        <v>869.09199999999998</v>
      </c>
      <c r="AE182" s="20">
        <v>865.71199999999999</v>
      </c>
      <c r="AF182" s="20">
        <v>911.21600000000001</v>
      </c>
      <c r="AG182" s="20">
        <v>587.50199999999995</v>
      </c>
      <c r="AH182" s="20">
        <v>106.3</v>
      </c>
      <c r="AI182" s="20">
        <v>73.606999999999999</v>
      </c>
    </row>
    <row r="183" spans="1:35" x14ac:dyDescent="0.3">
      <c r="A183" s="5">
        <v>182</v>
      </c>
      <c r="B183" s="19">
        <v>16.938666673377156</v>
      </c>
      <c r="C183" s="20">
        <v>424.38803100000001</v>
      </c>
      <c r="D183" s="20">
        <v>413.17308400000002</v>
      </c>
      <c r="E183" s="20">
        <v>740.66701899999998</v>
      </c>
      <c r="F183" s="49">
        <f>IFERROR(SUM(C183:E183),IF(Data!$B$2="",0,"-"))</f>
        <v>1578.228134</v>
      </c>
      <c r="G183" s="50">
        <f>IFERROR(F183-Annex!$B$10,IF(Data!$B$2="",0,"-"))</f>
        <v>272.07013400000005</v>
      </c>
      <c r="H183" s="50">
        <f>IFERROR(-14000*(G183-INDEX(G:G,IFERROR(MATCH($B183-Annex!$B$11/60,$B:$B),2)))/(60*($B183-INDEX($B:$B,IFERROR(MATCH($B183-Annex!$B$11/60,$B:$B),2)))),IF(Data!$B$2="",0,"-"))</f>
        <v>2561.1357212347725</v>
      </c>
      <c r="I183" s="50">
        <f>IFERROR(AVERAGE(INDEX(K:K,IFERROR(MATCH($B183-Annex!$B$4/60,$B:$B),2)):K183),IF(Data!$B$2="",0,"-"))</f>
        <v>23.023593434421286</v>
      </c>
      <c r="J183" s="50">
        <f>IFERROR(AVERAGE(INDEX(L:L,IFERROR(MATCH($B183-Annex!$B$4/60,$B:$B),2)):L183),IF(Data!$B$2="",0,"-"))</f>
        <v>8.6978403604929007</v>
      </c>
      <c r="K183" s="50">
        <f>IFERROR((5.670373*10^-8*(M183+273.15)^4+((Annex!$B$5+Annex!$B$6)*(M183-O183)+Annex!$B$7*(M183-INDEX(M:M,IFERROR(MATCH($B183-Annex!$B$9/60,$B:$B),2)))/(60*($B183-INDEX($B:$B,IFERROR(MATCH($B183-Annex!$B$9/60,$B:$B),2)))))/Annex!$B$8)/1000,IF(Data!$B$2="",0,"-"))</f>
        <v>23.938367234280456</v>
      </c>
      <c r="L183" s="50">
        <f>IFERROR((5.670373*10^-8*(N183+273.15)^4+((Annex!$B$5+Annex!$B$6)*(N183-O183)+Annex!$B$7*(N183-INDEX(N:N,IFERROR(MATCH($B183-Annex!$B$9/60,$B:$B),2)))/(60*($B183-INDEX($B:$B,IFERROR(MATCH($B183-Annex!$B$9/60,$B:$B),2)))))/Annex!$B$8)/1000,IF(Data!$B$2="",0,"-"))</f>
        <v>11.002627287428268</v>
      </c>
      <c r="M183" s="20">
        <v>482.48599999999999</v>
      </c>
      <c r="N183" s="20">
        <v>358.065</v>
      </c>
      <c r="O183" s="20">
        <v>454.12599999999998</v>
      </c>
      <c r="P183" s="50">
        <f>IFERROR(AVERAGE(INDEX(R:R,IFERROR(MATCH($B183-Annex!$B$4/60,$B:$B),2)):R183),IF(Data!$B$2="",0,"-"))</f>
        <v>8.828758745965553</v>
      </c>
      <c r="Q183" s="50">
        <f>IFERROR(AVERAGE(INDEX(S:S,IFERROR(MATCH($B183-Annex!$B$4/60,$B:$B),2)):S183),IF(Data!$B$2="",0,"-"))</f>
        <v>3.5244860836514285</v>
      </c>
      <c r="R183" s="50">
        <f>IFERROR((5.670373*10^-8*(T183+273.15)^4+((Annex!$B$5+Annex!$B$6)*(T183-V183)+Annex!$B$7*(T183-INDEX(T:T,IFERROR(MATCH($B183-Annex!$B$9/60,$B:$B),2)))/(60*($B183-INDEX($B:$B,IFERROR(MATCH($B183-Annex!$B$9/60,$B:$B),2)))))/Annex!$B$8)/1000,IF(Data!$B$2="",0,"-"))</f>
        <v>8.274520389349691</v>
      </c>
      <c r="S183" s="50">
        <f>IFERROR((5.670373*10^-8*(U183+273.15)^4+((Annex!$B$5+Annex!$B$6)*(U183-V183)+Annex!$B$7*(U183-INDEX(U:U,IFERROR(MATCH($B183-Annex!$B$9/60,$B:$B),2)))/(60*($B183-INDEX($B:$B,IFERROR(MATCH($B183-Annex!$B$9/60,$B:$B),2)))))/Annex!$B$8)/1000,IF(Data!$B$2="",0,"-"))</f>
        <v>3.3081126622239792</v>
      </c>
      <c r="T183" s="20">
        <v>237.31899999999999</v>
      </c>
      <c r="U183" s="20">
        <v>176.95599999999999</v>
      </c>
      <c r="V183" s="20">
        <v>191.33600000000001</v>
      </c>
      <c r="W183" s="20">
        <v>915.87099999999998</v>
      </c>
      <c r="X183" s="20">
        <v>871.12300000000005</v>
      </c>
      <c r="Y183" s="20">
        <v>783.90700000000004</v>
      </c>
      <c r="Z183" s="20">
        <v>715.21600000000001</v>
      </c>
      <c r="AA183" s="20">
        <v>698.99199999999996</v>
      </c>
      <c r="AB183" s="20">
        <v>679.71500000000003</v>
      </c>
      <c r="AC183" s="20">
        <v>712.04200000000003</v>
      </c>
      <c r="AD183" s="20">
        <v>866.40499999999997</v>
      </c>
      <c r="AE183" s="20">
        <v>867.93899999999996</v>
      </c>
      <c r="AF183" s="20">
        <v>917.29399999999998</v>
      </c>
      <c r="AG183" s="20">
        <v>595.08600000000001</v>
      </c>
      <c r="AH183" s="20">
        <v>127.05</v>
      </c>
      <c r="AI183" s="20">
        <v>90.855000000000004</v>
      </c>
    </row>
    <row r="184" spans="1:35" x14ac:dyDescent="0.3">
      <c r="A184" s="5">
        <v>183</v>
      </c>
      <c r="B184" s="19">
        <v>17.033166670007631</v>
      </c>
      <c r="C184" s="20">
        <v>424.112279</v>
      </c>
      <c r="D184" s="20">
        <v>412.84321799999998</v>
      </c>
      <c r="E184" s="20">
        <v>739.871353</v>
      </c>
      <c r="F184" s="49">
        <f>IFERROR(SUM(C184:E184),IF(Data!$B$2="",0,"-"))</f>
        <v>1576.8268499999999</v>
      </c>
      <c r="G184" s="50">
        <f>IFERROR(F184-Annex!$B$10,IF(Data!$B$2="",0,"-"))</f>
        <v>270.66885000000002</v>
      </c>
      <c r="H184" s="50">
        <f>IFERROR(-14000*(G184-INDEX(G:G,IFERROR(MATCH($B184-Annex!$B$11/60,$B:$B),2)))/(60*($B184-INDEX($B:$B,IFERROR(MATCH($B184-Annex!$B$11/60,$B:$B),2)))),IF(Data!$B$2="",0,"-"))</f>
        <v>2673.8288048097197</v>
      </c>
      <c r="I184" s="50">
        <f>IFERROR(AVERAGE(INDEX(K:K,IFERROR(MATCH($B184-Annex!$B$4/60,$B:$B),2)):K184),IF(Data!$B$2="",0,"-"))</f>
        <v>23.291980827425824</v>
      </c>
      <c r="J184" s="50">
        <f>IFERROR(AVERAGE(INDEX(L:L,IFERROR(MATCH($B184-Annex!$B$4/60,$B:$B),2)):L184),IF(Data!$B$2="",0,"-"))</f>
        <v>9.5221575658608959</v>
      </c>
      <c r="K184" s="50">
        <f>IFERROR((5.670373*10^-8*(M184+273.15)^4+((Annex!$B$5+Annex!$B$6)*(M184-O184)+Annex!$B$7*(M184-INDEX(M:M,IFERROR(MATCH($B184-Annex!$B$9/60,$B:$B),2)))/(60*($B184-INDEX($B:$B,IFERROR(MATCH($B184-Annex!$B$9/60,$B:$B),2)))))/Annex!$B$8)/1000,IF(Data!$B$2="",0,"-"))</f>
        <v>24.154869190398337</v>
      </c>
      <c r="L184" s="50">
        <f>IFERROR((5.670373*10^-8*(N184+273.15)^4+((Annex!$B$5+Annex!$B$6)*(N184-O184)+Annex!$B$7*(N184-INDEX(N:N,IFERROR(MATCH($B184-Annex!$B$9/60,$B:$B),2)))/(60*($B184-INDEX($B:$B,IFERROR(MATCH($B184-Annex!$B$9/60,$B:$B),2)))))/Annex!$B$8)/1000,IF(Data!$B$2="",0,"-"))</f>
        <v>13.714147452863799</v>
      </c>
      <c r="M184" s="20">
        <v>487.19299999999998</v>
      </c>
      <c r="N184" s="20">
        <v>370.13799999999998</v>
      </c>
      <c r="O184" s="20">
        <v>472.56200000000001</v>
      </c>
      <c r="P184" s="50">
        <f>IFERROR(AVERAGE(INDEX(R:R,IFERROR(MATCH($B184-Annex!$B$4/60,$B:$B),2)):R184),IF(Data!$B$2="",0,"-"))</f>
        <v>8.816014308940165</v>
      </c>
      <c r="Q184" s="50">
        <f>IFERROR(AVERAGE(INDEX(S:S,IFERROR(MATCH($B184-Annex!$B$4/60,$B:$B),2)):S184),IF(Data!$B$2="",0,"-"))</f>
        <v>3.5349477503073636</v>
      </c>
      <c r="R184" s="50">
        <f>IFERROR((5.670373*10^-8*(T184+273.15)^4+((Annex!$B$5+Annex!$B$6)*(T184-V184)+Annex!$B$7*(T184-INDEX(T:T,IFERROR(MATCH($B184-Annex!$B$9/60,$B:$B),2)))/(60*($B184-INDEX($B:$B,IFERROR(MATCH($B184-Annex!$B$9/60,$B:$B),2)))))/Annex!$B$8)/1000,IF(Data!$B$2="",0,"-"))</f>
        <v>8.7015511816275595</v>
      </c>
      <c r="S184" s="50">
        <f>IFERROR((5.670373*10^-8*(U184+273.15)^4+((Annex!$B$5+Annex!$B$6)*(U184-V184)+Annex!$B$7*(U184-INDEX(U:U,IFERROR(MATCH($B184-Annex!$B$9/60,$B:$B),2)))/(60*($B184-INDEX($B:$B,IFERROR(MATCH($B184-Annex!$B$9/60,$B:$B),2)))))/Annex!$B$8)/1000,IF(Data!$B$2="",0,"-"))</f>
        <v>3.6433541479553151</v>
      </c>
      <c r="T184" s="20">
        <v>239.434</v>
      </c>
      <c r="U184" s="20">
        <v>178.96600000000001</v>
      </c>
      <c r="V184" s="20">
        <v>189.07</v>
      </c>
      <c r="W184" s="20">
        <v>908.61099999999999</v>
      </c>
      <c r="X184" s="20">
        <v>871.19600000000003</v>
      </c>
      <c r="Y184" s="20">
        <v>759.18499999999995</v>
      </c>
      <c r="Z184" s="20">
        <v>701.98099999999999</v>
      </c>
      <c r="AA184" s="20">
        <v>645.17100000000005</v>
      </c>
      <c r="AB184" s="20">
        <v>640.048</v>
      </c>
      <c r="AC184" s="20">
        <v>703.72500000000002</v>
      </c>
      <c r="AD184" s="20">
        <v>864.78200000000004</v>
      </c>
      <c r="AE184" s="20">
        <v>867.24400000000003</v>
      </c>
      <c r="AF184" s="20">
        <v>913.654</v>
      </c>
      <c r="AG184" s="20">
        <v>608.29200000000003</v>
      </c>
      <c r="AH184" s="20">
        <v>130.24</v>
      </c>
      <c r="AI184" s="20">
        <v>211.93799999999999</v>
      </c>
    </row>
    <row r="185" spans="1:35" x14ac:dyDescent="0.3">
      <c r="A185" s="5">
        <v>184</v>
      </c>
      <c r="B185" s="19">
        <v>17.127666666638106</v>
      </c>
      <c r="C185" s="20">
        <v>423.634748</v>
      </c>
      <c r="D185" s="20">
        <v>412.63620700000001</v>
      </c>
      <c r="E185" s="20">
        <v>739.48068499999999</v>
      </c>
      <c r="F185" s="49">
        <f>IFERROR(SUM(C185:E185),IF(Data!$B$2="",0,"-"))</f>
        <v>1575.75164</v>
      </c>
      <c r="G185" s="50">
        <f>IFERROR(F185-Annex!$B$10,IF(Data!$B$2="",0,"-"))</f>
        <v>269.59364000000005</v>
      </c>
      <c r="H185" s="50">
        <f>IFERROR(-14000*(G185-INDEX(G:G,IFERROR(MATCH($B185-Annex!$B$11/60,$B:$B),2)))/(60*($B185-INDEX($B:$B,IFERROR(MATCH($B185-Annex!$B$11/60,$B:$B),2)))),IF(Data!$B$2="",0,"-"))</f>
        <v>2642.7915562546928</v>
      </c>
      <c r="I185" s="50">
        <f>IFERROR(AVERAGE(INDEX(K:K,IFERROR(MATCH($B185-Annex!$B$4/60,$B:$B),2)):K185),IF(Data!$B$2="",0,"-"))</f>
        <v>23.453699893428229</v>
      </c>
      <c r="J185" s="50">
        <f>IFERROR(AVERAGE(INDEX(L:L,IFERROR(MATCH($B185-Annex!$B$4/60,$B:$B),2)):L185),IF(Data!$B$2="",0,"-"))</f>
        <v>10.824071672335746</v>
      </c>
      <c r="K185" s="50">
        <f>IFERROR((5.670373*10^-8*(M185+273.15)^4+((Annex!$B$5+Annex!$B$6)*(M185-O185)+Annex!$B$7*(M185-INDEX(M:M,IFERROR(MATCH($B185-Annex!$B$9/60,$B:$B),2)))/(60*($B185-INDEX($B:$B,IFERROR(MATCH($B185-Annex!$B$9/60,$B:$B),2)))))/Annex!$B$8)/1000,IF(Data!$B$2="",0,"-"))</f>
        <v>24.023302821122069</v>
      </c>
      <c r="L185" s="50">
        <f>IFERROR((5.670373*10^-8*(N185+273.15)^4+((Annex!$B$5+Annex!$B$6)*(N185-O185)+Annex!$B$7*(N185-INDEX(N:N,IFERROR(MATCH($B185-Annex!$B$9/60,$B:$B),2)))/(60*($B185-INDEX($B:$B,IFERROR(MATCH($B185-Annex!$B$9/60,$B:$B),2)))))/Annex!$B$8)/1000,IF(Data!$B$2="",0,"-"))</f>
        <v>16.875631541879674</v>
      </c>
      <c r="M185" s="20">
        <v>492.07100000000003</v>
      </c>
      <c r="N185" s="20">
        <v>384.39400000000001</v>
      </c>
      <c r="O185" s="20">
        <v>489.529</v>
      </c>
      <c r="P185" s="50">
        <f>IFERROR(AVERAGE(INDEX(R:R,IFERROR(MATCH($B185-Annex!$B$4/60,$B:$B),2)):R185),IF(Data!$B$2="",0,"-"))</f>
        <v>8.803836915217909</v>
      </c>
      <c r="Q185" s="50">
        <f>IFERROR(AVERAGE(INDEX(S:S,IFERROR(MATCH($B185-Annex!$B$4/60,$B:$B),2)):S185),IF(Data!$B$2="",0,"-"))</f>
        <v>3.5495012119036273</v>
      </c>
      <c r="R185" s="50">
        <f>IFERROR((5.670373*10^-8*(T185+273.15)^4+((Annex!$B$5+Annex!$B$6)*(T185-V185)+Annex!$B$7*(T185-INDEX(T:T,IFERROR(MATCH($B185-Annex!$B$9/60,$B:$B),2)))/(60*($B185-INDEX($B:$B,IFERROR(MATCH($B185-Annex!$B$9/60,$B:$B),2)))))/Annex!$B$8)/1000,IF(Data!$B$2="",0,"-"))</f>
        <v>9.0857757484523329</v>
      </c>
      <c r="S185" s="50">
        <f>IFERROR((5.670373*10^-8*(U185+273.15)^4+((Annex!$B$5+Annex!$B$6)*(U185-V185)+Annex!$B$7*(U185-INDEX(U:U,IFERROR(MATCH($B185-Annex!$B$9/60,$B:$B),2)))/(60*($B185-INDEX($B:$B,IFERROR(MATCH($B185-Annex!$B$9/60,$B:$B),2)))))/Annex!$B$8)/1000,IF(Data!$B$2="",0,"-"))</f>
        <v>3.7940277479338618</v>
      </c>
      <c r="T185" s="20">
        <v>242.05600000000001</v>
      </c>
      <c r="U185" s="20">
        <v>181.08600000000001</v>
      </c>
      <c r="V185" s="20">
        <v>190.54400000000001</v>
      </c>
      <c r="W185" s="20">
        <v>919.65899999999999</v>
      </c>
      <c r="X185" s="20">
        <v>840.98699999999997</v>
      </c>
      <c r="Y185" s="20">
        <v>752.38199999999995</v>
      </c>
      <c r="Z185" s="20">
        <v>692.03099999999995</v>
      </c>
      <c r="AA185" s="20">
        <v>670.29499999999996</v>
      </c>
      <c r="AB185" s="20">
        <v>659.44</v>
      </c>
      <c r="AC185" s="20">
        <v>703.69</v>
      </c>
      <c r="AD185" s="20">
        <v>867.5</v>
      </c>
      <c r="AE185" s="20">
        <v>867.08</v>
      </c>
      <c r="AF185" s="20">
        <v>917.81100000000004</v>
      </c>
      <c r="AG185" s="20">
        <v>636.98599999999999</v>
      </c>
      <c r="AH185" s="20">
        <v>216.23699999999999</v>
      </c>
      <c r="AI185" s="20">
        <v>140.56</v>
      </c>
    </row>
    <row r="186" spans="1:35" x14ac:dyDescent="0.3">
      <c r="A186" s="5">
        <v>185</v>
      </c>
      <c r="B186" s="19">
        <v>17.22166667226702</v>
      </c>
      <c r="C186" s="20">
        <v>423.24381899999997</v>
      </c>
      <c r="D186" s="20">
        <v>412.40058199999999</v>
      </c>
      <c r="E186" s="20">
        <v>738.80205000000001</v>
      </c>
      <c r="F186" s="49">
        <f>IFERROR(SUM(C186:E186),IF(Data!$B$2="",0,"-"))</f>
        <v>1574.446451</v>
      </c>
      <c r="G186" s="50">
        <f>IFERROR(F186-Annex!$B$10,IF(Data!$B$2="",0,"-"))</f>
        <v>268.28845100000012</v>
      </c>
      <c r="H186" s="50">
        <f>IFERROR(-14000*(G186-INDEX(G:G,IFERROR(MATCH($B186-Annex!$B$11/60,$B:$B),2)))/(60*($B186-INDEX($B:$B,IFERROR(MATCH($B186-Annex!$B$11/60,$B:$B),2)))),IF(Data!$B$2="",0,"-"))</f>
        <v>2725.4198096528726</v>
      </c>
      <c r="I186" s="50">
        <f>IFERROR(AVERAGE(INDEX(K:K,IFERROR(MATCH($B186-Annex!$B$4/60,$B:$B),2)):K186),IF(Data!$B$2="",0,"-"))</f>
        <v>23.578261172042527</v>
      </c>
      <c r="J186" s="50">
        <f>IFERROR(AVERAGE(INDEX(L:L,IFERROR(MATCH($B186-Annex!$B$4/60,$B:$B),2)):L186),IF(Data!$B$2="",0,"-"))</f>
        <v>12.442144260697077</v>
      </c>
      <c r="K186" s="50">
        <f>IFERROR((5.670373*10^-8*(M186+273.15)^4+((Annex!$B$5+Annex!$B$6)*(M186-O186)+Annex!$B$7*(M186-INDEX(M:M,IFERROR(MATCH($B186-Annex!$B$9/60,$B:$B),2)))/(60*($B186-INDEX($B:$B,IFERROR(MATCH($B186-Annex!$B$9/60,$B:$B),2)))))/Annex!$B$8)/1000,IF(Data!$B$2="",0,"-"))</f>
        <v>24.137877171070617</v>
      </c>
      <c r="L186" s="50">
        <f>IFERROR((5.670373*10^-8*(N186+273.15)^4+((Annex!$B$5+Annex!$B$6)*(N186-O186)+Annex!$B$7*(N186-INDEX(N:N,IFERROR(MATCH($B186-Annex!$B$9/60,$B:$B),2)))/(60*($B186-INDEX($B:$B,IFERROR(MATCH($B186-Annex!$B$9/60,$B:$B),2)))))/Annex!$B$8)/1000,IF(Data!$B$2="",0,"-"))</f>
        <v>19.334389405395964</v>
      </c>
      <c r="M186" s="20">
        <v>496.98399999999998</v>
      </c>
      <c r="N186" s="20">
        <v>399.38799999999998</v>
      </c>
      <c r="O186" s="20">
        <v>503.27699999999999</v>
      </c>
      <c r="P186" s="50">
        <f>IFERROR(AVERAGE(INDEX(R:R,IFERROR(MATCH($B186-Annex!$B$4/60,$B:$B),2)):R186),IF(Data!$B$2="",0,"-"))</f>
        <v>8.8647013846494271</v>
      </c>
      <c r="Q186" s="50">
        <f>IFERROR(AVERAGE(INDEX(S:S,IFERROR(MATCH($B186-Annex!$B$4/60,$B:$B),2)):S186),IF(Data!$B$2="",0,"-"))</f>
        <v>3.5999895536233737</v>
      </c>
      <c r="R186" s="50">
        <f>IFERROR((5.670373*10^-8*(T186+273.15)^4+((Annex!$B$5+Annex!$B$6)*(T186-V186)+Annex!$B$7*(T186-INDEX(T:T,IFERROR(MATCH($B186-Annex!$B$9/60,$B:$B),2)))/(60*($B186-INDEX($B:$B,IFERROR(MATCH($B186-Annex!$B$9/60,$B:$B),2)))))/Annex!$B$8)/1000,IF(Data!$B$2="",0,"-"))</f>
        <v>9.6020484116154368</v>
      </c>
      <c r="S186" s="50">
        <f>IFERROR((5.670373*10^-8*(U186+273.15)^4+((Annex!$B$5+Annex!$B$6)*(U186-V186)+Annex!$B$7*(U186-INDEX(U:U,IFERROR(MATCH($B186-Annex!$B$9/60,$B:$B),2)))/(60*($B186-INDEX($B:$B,IFERROR(MATCH($B186-Annex!$B$9/60,$B:$B),2)))))/Annex!$B$8)/1000,IF(Data!$B$2="",0,"-"))</f>
        <v>3.9660806857841973</v>
      </c>
      <c r="T186" s="20">
        <v>244.84899999999999</v>
      </c>
      <c r="U186" s="20">
        <v>183.20599999999999</v>
      </c>
      <c r="V186" s="20">
        <v>191.41</v>
      </c>
      <c r="W186" s="20">
        <v>880.41700000000003</v>
      </c>
      <c r="X186" s="20">
        <v>840.95</v>
      </c>
      <c r="Y186" s="20">
        <v>738.654</v>
      </c>
      <c r="Z186" s="20">
        <v>696.74199999999996</v>
      </c>
      <c r="AA186" s="20">
        <v>664.99400000000003</v>
      </c>
      <c r="AB186" s="20">
        <v>668.65</v>
      </c>
      <c r="AC186" s="20">
        <v>706.91399999999999</v>
      </c>
      <c r="AD186" s="20">
        <v>868.79899999999998</v>
      </c>
      <c r="AE186" s="20">
        <v>867.17100000000005</v>
      </c>
      <c r="AF186" s="20">
        <v>922.95799999999997</v>
      </c>
      <c r="AG186" s="20">
        <v>643.58500000000004</v>
      </c>
      <c r="AH186" s="20">
        <v>186.857</v>
      </c>
      <c r="AI186" s="20">
        <v>106.246</v>
      </c>
    </row>
    <row r="187" spans="1:35" x14ac:dyDescent="0.3">
      <c r="A187" s="5">
        <v>186</v>
      </c>
      <c r="B187" s="19">
        <v>17.315500003751367</v>
      </c>
      <c r="C187" s="20">
        <v>422.80580300000003</v>
      </c>
      <c r="D187" s="20">
        <v>412.15486299999998</v>
      </c>
      <c r="E187" s="20">
        <v>738.23624700000005</v>
      </c>
      <c r="F187" s="49">
        <f>IFERROR(SUM(C187:E187),IF(Data!$B$2="",0,"-"))</f>
        <v>1573.196913</v>
      </c>
      <c r="G187" s="50">
        <f>IFERROR(F187-Annex!$B$10,IF(Data!$B$2="",0,"-"))</f>
        <v>267.03891300000009</v>
      </c>
      <c r="H187" s="50">
        <f>IFERROR(-14000*(G187-INDEX(G:G,IFERROR(MATCH($B187-Annex!$B$11/60,$B:$B),2)))/(60*($B187-INDEX($B:$B,IFERROR(MATCH($B187-Annex!$B$11/60,$B:$B),2)))),IF(Data!$B$2="",0,"-"))</f>
        <v>2793.3353670113311</v>
      </c>
      <c r="I187" s="50">
        <f>IFERROR(AVERAGE(INDEX(K:K,IFERROR(MATCH($B187-Annex!$B$4/60,$B:$B),2)):K187),IF(Data!$B$2="",0,"-"))</f>
        <v>23.661780955722772</v>
      </c>
      <c r="J187" s="50">
        <f>IFERROR(AVERAGE(INDEX(L:L,IFERROR(MATCH($B187-Annex!$B$4/60,$B:$B),2)):L187),IF(Data!$B$2="",0,"-"))</f>
        <v>14.218493099400709</v>
      </c>
      <c r="K187" s="50">
        <f>IFERROR((5.670373*10^-8*(M187+273.15)^4+((Annex!$B$5+Annex!$B$6)*(M187-O187)+Annex!$B$7*(M187-INDEX(M:M,IFERROR(MATCH($B187-Annex!$B$9/60,$B:$B),2)))/(60*($B187-INDEX($B:$B,IFERROR(MATCH($B187-Annex!$B$9/60,$B:$B),2)))))/Annex!$B$8)/1000,IF(Data!$B$2="",0,"-"))</f>
        <v>24.041336177064995</v>
      </c>
      <c r="L187" s="50">
        <f>IFERROR((5.670373*10^-8*(N187+273.15)^4+((Annex!$B$5+Annex!$B$6)*(N187-O187)+Annex!$B$7*(N187-INDEX(N:N,IFERROR(MATCH($B187-Annex!$B$9/60,$B:$B),2)))/(60*($B187-INDEX($B:$B,IFERROR(MATCH($B187-Annex!$B$9/60,$B:$B),2)))))/Annex!$B$8)/1000,IF(Data!$B$2="",0,"-"))</f>
        <v>20.969842184448986</v>
      </c>
      <c r="M187" s="20">
        <v>501.78500000000003</v>
      </c>
      <c r="N187" s="20">
        <v>414.68299999999999</v>
      </c>
      <c r="O187" s="20">
        <v>518.36900000000003</v>
      </c>
      <c r="P187" s="50">
        <f>IFERROR(AVERAGE(INDEX(R:R,IFERROR(MATCH($B187-Annex!$B$4/60,$B:$B),2)):R187),IF(Data!$B$2="",0,"-"))</f>
        <v>8.9641763650188402</v>
      </c>
      <c r="Q187" s="50">
        <f>IFERROR(AVERAGE(INDEX(S:S,IFERROR(MATCH($B187-Annex!$B$4/60,$B:$B),2)):S187),IF(Data!$B$2="",0,"-"))</f>
        <v>3.6474145272832739</v>
      </c>
      <c r="R187" s="50">
        <f>IFERROR((5.670373*10^-8*(T187+273.15)^4+((Annex!$B$5+Annex!$B$6)*(T187-V187)+Annex!$B$7*(T187-INDEX(T:T,IFERROR(MATCH($B187-Annex!$B$9/60,$B:$B),2)))/(60*($B187-INDEX($B:$B,IFERROR(MATCH($B187-Annex!$B$9/60,$B:$B),2)))))/Annex!$B$8)/1000,IF(Data!$B$2="",0,"-"))</f>
        <v>9.867280467508504</v>
      </c>
      <c r="S187" s="50">
        <f>IFERROR((5.670373*10^-8*(U187+273.15)^4+((Annex!$B$5+Annex!$B$6)*(U187-V187)+Annex!$B$7*(U187-INDEX(U:U,IFERROR(MATCH($B187-Annex!$B$9/60,$B:$B),2)))/(60*($B187-INDEX($B:$B,IFERROR(MATCH($B187-Annex!$B$9/60,$B:$B),2)))))/Annex!$B$8)/1000,IF(Data!$B$2="",0,"-"))</f>
        <v>3.9188501760974677</v>
      </c>
      <c r="T187" s="20">
        <v>247.922</v>
      </c>
      <c r="U187" s="20">
        <v>185.33500000000001</v>
      </c>
      <c r="V187" s="20">
        <v>195.399</v>
      </c>
      <c r="W187" s="20">
        <v>859.17200000000003</v>
      </c>
      <c r="X187" s="20">
        <v>857.16600000000005</v>
      </c>
      <c r="Y187" s="20">
        <v>755.07899999999995</v>
      </c>
      <c r="Z187" s="20">
        <v>696.18700000000001</v>
      </c>
      <c r="AA187" s="20">
        <v>675.42899999999997</v>
      </c>
      <c r="AB187" s="20">
        <v>685.351</v>
      </c>
      <c r="AC187" s="20">
        <v>715.75400000000002</v>
      </c>
      <c r="AD187" s="20">
        <v>870.32600000000002</v>
      </c>
      <c r="AE187" s="20">
        <v>869.08100000000002</v>
      </c>
      <c r="AF187" s="20">
        <v>925.37599999999998</v>
      </c>
      <c r="AG187" s="20">
        <v>645.17899999999997</v>
      </c>
      <c r="AH187" s="20">
        <v>159.21100000000001</v>
      </c>
      <c r="AI187" s="20">
        <v>165.494</v>
      </c>
    </row>
    <row r="188" spans="1:35" x14ac:dyDescent="0.3">
      <c r="A188" s="5">
        <v>187</v>
      </c>
      <c r="B188" s="19">
        <v>17.410000000381842</v>
      </c>
      <c r="C188" s="20">
        <v>422.291291</v>
      </c>
      <c r="D188" s="20">
        <v>411.90324600000002</v>
      </c>
      <c r="E188" s="20">
        <v>737.66202599999997</v>
      </c>
      <c r="F188" s="49">
        <f>IFERROR(SUM(C188:E188),IF(Data!$B$2="",0,"-"))</f>
        <v>1571.8565630000001</v>
      </c>
      <c r="G188" s="50">
        <f>IFERROR(F188-Annex!$B$10,IF(Data!$B$2="",0,"-"))</f>
        <v>265.69856300000015</v>
      </c>
      <c r="H188" s="50">
        <f>IFERROR(-14000*(G188-INDEX(G:G,IFERROR(MATCH($B188-Annex!$B$11/60,$B:$B),2)))/(60*($B188-INDEX($B:$B,IFERROR(MATCH($B188-Annex!$B$11/60,$B:$B),2)))),IF(Data!$B$2="",0,"-"))</f>
        <v>2880.1040071124198</v>
      </c>
      <c r="I188" s="50">
        <f>IFERROR(AVERAGE(INDEX(K:K,IFERROR(MATCH($B188-Annex!$B$4/60,$B:$B),2)):K188),IF(Data!$B$2="",0,"-"))</f>
        <v>23.795480001836403</v>
      </c>
      <c r="J188" s="50">
        <f>IFERROR(AVERAGE(INDEX(L:L,IFERROR(MATCH($B188-Annex!$B$4/60,$B:$B),2)):L188),IF(Data!$B$2="",0,"-"))</f>
        <v>16.221591695975842</v>
      </c>
      <c r="K188" s="50">
        <f>IFERROR((5.670373*10^-8*(M188+273.15)^4+((Annex!$B$5+Annex!$B$6)*(M188-O188)+Annex!$B$7*(M188-INDEX(M:M,IFERROR(MATCH($B188-Annex!$B$9/60,$B:$B),2)))/(60*($B188-INDEX($B:$B,IFERROR(MATCH($B188-Annex!$B$9/60,$B:$B),2)))))/Annex!$B$8)/1000,IF(Data!$B$2="",0,"-"))</f>
        <v>23.445298368367673</v>
      </c>
      <c r="L188" s="50">
        <f>IFERROR((5.670373*10^-8*(N188+273.15)^4+((Annex!$B$5+Annex!$B$6)*(N188-O188)+Annex!$B$7*(N188-INDEX(N:N,IFERROR(MATCH($B188-Annex!$B$9/60,$B:$B),2)))/(60*($B188-INDEX($B:$B,IFERROR(MATCH($B188-Annex!$B$9/60,$B:$B),2)))))/Annex!$B$8)/1000,IF(Data!$B$2="",0,"-"))</f>
        <v>22.453800026661732</v>
      </c>
      <c r="M188" s="20">
        <v>505.846</v>
      </c>
      <c r="N188" s="20">
        <v>430.31599999999997</v>
      </c>
      <c r="O188" s="20">
        <v>533.45600000000002</v>
      </c>
      <c r="P188" s="50">
        <f>IFERROR(AVERAGE(INDEX(R:R,IFERROR(MATCH($B188-Annex!$B$4/60,$B:$B),2)):R188),IF(Data!$B$2="",0,"-"))</f>
        <v>9.1319995966167831</v>
      </c>
      <c r="Q188" s="50">
        <f>IFERROR(AVERAGE(INDEX(S:S,IFERROR(MATCH($B188-Annex!$B$4/60,$B:$B),2)):S188),IF(Data!$B$2="",0,"-"))</f>
        <v>3.6893663757187709</v>
      </c>
      <c r="R188" s="50">
        <f>IFERROR((5.670373*10^-8*(T188+273.15)^4+((Annex!$B$5+Annex!$B$6)*(T188-V188)+Annex!$B$7*(T188-INDEX(T:T,IFERROR(MATCH($B188-Annex!$B$9/60,$B:$B),2)))/(60*($B188-INDEX($B:$B,IFERROR(MATCH($B188-Annex!$B$9/60,$B:$B),2)))))/Annex!$B$8)/1000,IF(Data!$B$2="",0,"-"))</f>
        <v>9.9934709277089286</v>
      </c>
      <c r="S188" s="50">
        <f>IFERROR((5.670373*10^-8*(U188+273.15)^4+((Annex!$B$5+Annex!$B$6)*(U188-V188)+Annex!$B$7*(U188-INDEX(U:U,IFERROR(MATCH($B188-Annex!$B$9/60,$B:$B),2)))/(60*($B188-INDEX($B:$B,IFERROR(MATCH($B188-Annex!$B$9/60,$B:$B),2)))))/Annex!$B$8)/1000,IF(Data!$B$2="",0,"-"))</f>
        <v>3.7750635374580606</v>
      </c>
      <c r="T188" s="20">
        <v>251.114</v>
      </c>
      <c r="U188" s="20">
        <v>187.511</v>
      </c>
      <c r="V188" s="20">
        <v>201.352</v>
      </c>
      <c r="W188" s="20">
        <v>877.84500000000003</v>
      </c>
      <c r="X188" s="20">
        <v>846.12099999999998</v>
      </c>
      <c r="Y188" s="20">
        <v>739.779</v>
      </c>
      <c r="Z188" s="20">
        <v>700.31799999999998</v>
      </c>
      <c r="AA188" s="20">
        <v>679.59900000000005</v>
      </c>
      <c r="AB188" s="20">
        <v>671.947</v>
      </c>
      <c r="AC188" s="20">
        <v>721.79499999999996</v>
      </c>
      <c r="AD188" s="20">
        <v>879.78499999999997</v>
      </c>
      <c r="AE188" s="20">
        <v>873.21600000000001</v>
      </c>
      <c r="AF188" s="20">
        <v>926.85900000000004</v>
      </c>
      <c r="AG188" s="20">
        <v>642.09500000000003</v>
      </c>
      <c r="AH188" s="20">
        <v>188.04499999999999</v>
      </c>
      <c r="AI188" s="20">
        <v>214.37299999999999</v>
      </c>
    </row>
    <row r="189" spans="1:35" x14ac:dyDescent="0.3">
      <c r="A189" s="5">
        <v>188</v>
      </c>
      <c r="B189" s="19">
        <v>17.493500006385148</v>
      </c>
      <c r="C189" s="20">
        <v>421.99367999999998</v>
      </c>
      <c r="D189" s="20">
        <v>411.56328600000001</v>
      </c>
      <c r="E189" s="20">
        <v>737.23851000000002</v>
      </c>
      <c r="F189" s="49">
        <f>IFERROR(SUM(C189:E189),IF(Data!$B$2="",0,"-"))</f>
        <v>1570.795476</v>
      </c>
      <c r="G189" s="50">
        <f>IFERROR(F189-Annex!$B$10,IF(Data!$B$2="",0,"-"))</f>
        <v>264.63747600000011</v>
      </c>
      <c r="H189" s="50">
        <f>IFERROR(-14000*(G189-INDEX(G:G,IFERROR(MATCH($B189-Annex!$B$11/60,$B:$B),2)))/(60*($B189-INDEX($B:$B,IFERROR(MATCH($B189-Annex!$B$11/60,$B:$B),2)))),IF(Data!$B$2="",0,"-"))</f>
        <v>2890.7846185052731</v>
      </c>
      <c r="I189" s="50">
        <f>IFERROR(AVERAGE(INDEX(K:K,IFERROR(MATCH($B189-Annex!$B$4/60,$B:$B),2)):K189),IF(Data!$B$2="",0,"-"))</f>
        <v>23.68276161865256</v>
      </c>
      <c r="J189" s="50">
        <f>IFERROR(AVERAGE(INDEX(L:L,IFERROR(MATCH($B189-Annex!$B$4/60,$B:$B),2)):L189),IF(Data!$B$2="",0,"-"))</f>
        <v>18.426259509051071</v>
      </c>
      <c r="K189" s="50">
        <f>IFERROR((5.670373*10^-8*(M189+273.15)^4+((Annex!$B$5+Annex!$B$6)*(M189-O189)+Annex!$B$7*(M189-INDEX(M:M,IFERROR(MATCH($B189-Annex!$B$9/60,$B:$B),2)))/(60*($B189-INDEX($B:$B,IFERROR(MATCH($B189-Annex!$B$9/60,$B:$B),2)))))/Annex!$B$8)/1000,IF(Data!$B$2="",0,"-"))</f>
        <v>22.038280368263774</v>
      </c>
      <c r="L189" s="50">
        <f>IFERROR((5.670373*10^-8*(N189+273.15)^4+((Annex!$B$5+Annex!$B$6)*(N189-O189)+Annex!$B$7*(N189-INDEX(N:N,IFERROR(MATCH($B189-Annex!$B$9/60,$B:$B),2)))/(60*($B189-INDEX($B:$B,IFERROR(MATCH($B189-Annex!$B$9/60,$B:$B),2)))))/Annex!$B$8)/1000,IF(Data!$B$2="",0,"-"))</f>
        <v>24.633378664679064</v>
      </c>
      <c r="M189" s="20">
        <v>508.82600000000002</v>
      </c>
      <c r="N189" s="20">
        <v>446.36599999999999</v>
      </c>
      <c r="O189" s="20">
        <v>555.49800000000005</v>
      </c>
      <c r="P189" s="50">
        <f>IFERROR(AVERAGE(INDEX(R:R,IFERROR(MATCH($B189-Annex!$B$4/60,$B:$B),2)):R189),IF(Data!$B$2="",0,"-"))</f>
        <v>9.3919689899289249</v>
      </c>
      <c r="Q189" s="50">
        <f>IFERROR(AVERAGE(INDEX(S:S,IFERROR(MATCH($B189-Annex!$B$4/60,$B:$B),2)):S189),IF(Data!$B$2="",0,"-"))</f>
        <v>3.7780056242286828</v>
      </c>
      <c r="R189" s="50">
        <f>IFERROR((5.670373*10^-8*(T189+273.15)^4+((Annex!$B$5+Annex!$B$6)*(T189-V189)+Annex!$B$7*(T189-INDEX(T:T,IFERROR(MATCH($B189-Annex!$B$9/60,$B:$B),2)))/(60*($B189-INDEX($B:$B,IFERROR(MATCH($B189-Annex!$B$9/60,$B:$B),2)))))/Annex!$B$8)/1000,IF(Data!$B$2="",0,"-"))</f>
        <v>10.219135803240022</v>
      </c>
      <c r="S189" s="50">
        <f>IFERROR((5.670373*10^-8*(U189+273.15)^4+((Annex!$B$5+Annex!$B$6)*(U189-V189)+Annex!$B$7*(U189-INDEX(U:U,IFERROR(MATCH($B189-Annex!$B$9/60,$B:$B),2)))/(60*($B189-INDEX($B:$B,IFERROR(MATCH($B189-Annex!$B$9/60,$B:$B),2)))))/Annex!$B$8)/1000,IF(Data!$B$2="",0,"-"))</f>
        <v>4.0405504121478986</v>
      </c>
      <c r="T189" s="20">
        <v>253.92500000000001</v>
      </c>
      <c r="U189" s="20">
        <v>189.72300000000001</v>
      </c>
      <c r="V189" s="20">
        <v>202.512</v>
      </c>
      <c r="W189" s="20">
        <v>893.38300000000004</v>
      </c>
      <c r="X189" s="20">
        <v>834.95899999999995</v>
      </c>
      <c r="Y189" s="20">
        <v>693.83199999999999</v>
      </c>
      <c r="Z189" s="20">
        <v>643.36699999999996</v>
      </c>
      <c r="AA189" s="20">
        <v>649.20399999999995</v>
      </c>
      <c r="AB189" s="20">
        <v>668.86800000000005</v>
      </c>
      <c r="AC189" s="20">
        <v>712.01400000000001</v>
      </c>
      <c r="AD189" s="20">
        <v>884.5</v>
      </c>
      <c r="AE189" s="20">
        <v>868.91700000000003</v>
      </c>
      <c r="AF189" s="20">
        <v>924.72699999999998</v>
      </c>
      <c r="AG189" s="20">
        <v>641.34500000000003</v>
      </c>
      <c r="AH189" s="20">
        <v>163.524</v>
      </c>
      <c r="AI189" s="20">
        <v>286.86700000000002</v>
      </c>
    </row>
    <row r="190" spans="1:35" x14ac:dyDescent="0.3">
      <c r="A190" s="5">
        <v>189</v>
      </c>
      <c r="B190" s="19">
        <v>17.587833339348435</v>
      </c>
      <c r="C190" s="20">
        <v>421.35557499999999</v>
      </c>
      <c r="D190" s="20">
        <v>411.29904800000003</v>
      </c>
      <c r="E190" s="20">
        <v>736.74763700000005</v>
      </c>
      <c r="F190" s="49">
        <f>IFERROR(SUM(C190:E190),IF(Data!$B$2="",0,"-"))</f>
        <v>1569.4022600000001</v>
      </c>
      <c r="G190" s="50">
        <f>IFERROR(F190-Annex!$B$10,IF(Data!$B$2="",0,"-"))</f>
        <v>263.24426000000017</v>
      </c>
      <c r="H190" s="50">
        <f>IFERROR(-14000*(G190-INDEX(G:G,IFERROR(MATCH($B190-Annex!$B$11/60,$B:$B),2)))/(60*($B190-INDEX($B:$B,IFERROR(MATCH($B190-Annex!$B$11/60,$B:$B),2)))),IF(Data!$B$2="",0,"-"))</f>
        <v>2970.3077240037928</v>
      </c>
      <c r="I190" s="50">
        <f>IFERROR(AVERAGE(INDEX(K:K,IFERROR(MATCH($B190-Annex!$B$4/60,$B:$B),2)):K190),IF(Data!$B$2="",0,"-"))</f>
        <v>23.324588887082008</v>
      </c>
      <c r="J190" s="50">
        <f>IFERROR(AVERAGE(INDEX(L:L,IFERROR(MATCH($B190-Annex!$B$4/60,$B:$B),2)):L190),IF(Data!$B$2="",0,"-"))</f>
        <v>20.785537554166833</v>
      </c>
      <c r="K190" s="50">
        <f>IFERROR((5.670373*10^-8*(M190+273.15)^4+((Annex!$B$5+Annex!$B$6)*(M190-O190)+Annex!$B$7*(M190-INDEX(M:M,IFERROR(MATCH($B190-Annex!$B$9/60,$B:$B),2)))/(60*($B190-INDEX($B:$B,IFERROR(MATCH($B190-Annex!$B$9/60,$B:$B),2)))))/Annex!$B$8)/1000,IF(Data!$B$2="",0,"-"))</f>
        <v>21.431158113286607</v>
      </c>
      <c r="L190" s="50">
        <f>IFERROR((5.670373*10^-8*(N190+273.15)^4+((Annex!$B$5+Annex!$B$6)*(N190-O190)+Annex!$B$7*(N190-INDEX(N:N,IFERROR(MATCH($B190-Annex!$B$9/60,$B:$B),2)))/(60*($B190-INDEX($B:$B,IFERROR(MATCH($B190-Annex!$B$9/60,$B:$B),2)))))/Annex!$B$8)/1000,IF(Data!$B$2="",0,"-"))</f>
        <v>27.517573603238624</v>
      </c>
      <c r="M190" s="20">
        <v>512.99300000000005</v>
      </c>
      <c r="N190" s="20">
        <v>465.09500000000003</v>
      </c>
      <c r="O190" s="20">
        <v>579.54200000000003</v>
      </c>
      <c r="P190" s="50">
        <f>IFERROR(AVERAGE(INDEX(R:R,IFERROR(MATCH($B190-Annex!$B$4/60,$B:$B),2)):R190),IF(Data!$B$2="",0,"-"))</f>
        <v>9.6975396654743111</v>
      </c>
      <c r="Q190" s="50">
        <f>IFERROR(AVERAGE(INDEX(S:S,IFERROR(MATCH($B190-Annex!$B$4/60,$B:$B),2)):S190),IF(Data!$B$2="",0,"-"))</f>
        <v>3.9357014158296866</v>
      </c>
      <c r="R190" s="50">
        <f>IFERROR((5.670373*10^-8*(T190+273.15)^4+((Annex!$B$5+Annex!$B$6)*(T190-V190)+Annex!$B$7*(T190-INDEX(T:T,IFERROR(MATCH($B190-Annex!$B$9/60,$B:$B),2)))/(60*($B190-INDEX($B:$B,IFERROR(MATCH($B190-Annex!$B$9/60,$B:$B),2)))))/Annex!$B$8)/1000,IF(Data!$B$2="",0,"-"))</f>
        <v>10.413515118167403</v>
      </c>
      <c r="S190" s="50">
        <f>IFERROR((5.670373*10^-8*(U190+273.15)^4+((Annex!$B$5+Annex!$B$6)*(U190-V190)+Annex!$B$7*(U190-INDEX(U:U,IFERROR(MATCH($B190-Annex!$B$9/60,$B:$B),2)))/(60*($B190-INDEX($B:$B,IFERROR(MATCH($B190-Annex!$B$9/60,$B:$B),2)))))/Annex!$B$8)/1000,IF(Data!$B$2="",0,"-"))</f>
        <v>4.4119832034310047</v>
      </c>
      <c r="T190" s="20">
        <v>257.202</v>
      </c>
      <c r="U190" s="20">
        <v>192.49799999999999</v>
      </c>
      <c r="V190" s="20">
        <v>205.07900000000001</v>
      </c>
      <c r="W190" s="20">
        <v>877.14200000000005</v>
      </c>
      <c r="X190" s="20">
        <v>826.89</v>
      </c>
      <c r="Y190" s="20">
        <v>757.99199999999996</v>
      </c>
      <c r="Z190" s="20">
        <v>716.27599999999995</v>
      </c>
      <c r="AA190" s="20">
        <v>687.13199999999995</v>
      </c>
      <c r="AB190" s="20">
        <v>676.73299999999995</v>
      </c>
      <c r="AC190" s="20">
        <v>719.279</v>
      </c>
      <c r="AD190" s="20">
        <v>886.38199999999995</v>
      </c>
      <c r="AE190" s="20">
        <v>867.71900000000005</v>
      </c>
      <c r="AF190" s="20">
        <v>918.23599999999999</v>
      </c>
      <c r="AG190" s="20">
        <v>637.28200000000004</v>
      </c>
      <c r="AH190" s="20">
        <v>232.869</v>
      </c>
      <c r="AI190" s="20">
        <v>240.547</v>
      </c>
    </row>
    <row r="191" spans="1:35" x14ac:dyDescent="0.3">
      <c r="A191" s="5">
        <v>190</v>
      </c>
      <c r="B191" s="19">
        <v>17.68183333449997</v>
      </c>
      <c r="C191" s="20">
        <v>421.08654999999999</v>
      </c>
      <c r="D191" s="20">
        <v>410.785731</v>
      </c>
      <c r="E191" s="20">
        <v>736.01680999999996</v>
      </c>
      <c r="F191" s="49">
        <f>IFERROR(SUM(C191:E191),IF(Data!$B$2="",0,"-"))</f>
        <v>1567.889091</v>
      </c>
      <c r="G191" s="50">
        <f>IFERROR(F191-Annex!$B$10,IF(Data!$B$2="",0,"-"))</f>
        <v>261.73109100000011</v>
      </c>
      <c r="H191" s="50">
        <f>IFERROR(-14000*(G191-INDEX(G:G,IFERROR(MATCH($B191-Annex!$B$11/60,$B:$B),2)))/(60*($B191-INDEX($B:$B,IFERROR(MATCH($B191-Annex!$B$11/60,$B:$B),2)))),IF(Data!$B$2="",0,"-"))</f>
        <v>2800.5307911594709</v>
      </c>
      <c r="I191" s="50">
        <f>IFERROR(AVERAGE(INDEX(K:K,IFERROR(MATCH($B191-Annex!$B$4/60,$B:$B),2)):K191),IF(Data!$B$2="",0,"-"))</f>
        <v>23.046422776903405</v>
      </c>
      <c r="J191" s="50">
        <f>IFERROR(AVERAGE(INDEX(L:L,IFERROR(MATCH($B191-Annex!$B$4/60,$B:$B),2)):L191),IF(Data!$B$2="",0,"-"))</f>
        <v>23.193853959305017</v>
      </c>
      <c r="K191" s="50">
        <f>IFERROR((5.670373*10^-8*(M191+273.15)^4+((Annex!$B$5+Annex!$B$6)*(M191-O191)+Annex!$B$7*(M191-INDEX(M:M,IFERROR(MATCH($B191-Annex!$B$9/60,$B:$B),2)))/(60*($B191-INDEX($B:$B,IFERROR(MATCH($B191-Annex!$B$9/60,$B:$B),2)))))/Annex!$B$8)/1000,IF(Data!$B$2="",0,"-"))</f>
        <v>22.207706419148124</v>
      </c>
      <c r="L191" s="50">
        <f>IFERROR((5.670373*10^-8*(N191+273.15)^4+((Annex!$B$5+Annex!$B$6)*(N191-O191)+Annex!$B$7*(N191-INDEX(N:N,IFERROR(MATCH($B191-Annex!$B$9/60,$B:$B),2)))/(60*($B191-INDEX($B:$B,IFERROR(MATCH($B191-Annex!$B$9/60,$B:$B),2)))))/Annex!$B$8)/1000,IF(Data!$B$2="",0,"-"))</f>
        <v>30.572362288831062</v>
      </c>
      <c r="M191" s="20">
        <v>518.33500000000004</v>
      </c>
      <c r="N191" s="20">
        <v>485.36599999999999</v>
      </c>
      <c r="O191" s="20">
        <v>597.67499999999995</v>
      </c>
      <c r="P191" s="50">
        <f>IFERROR(AVERAGE(INDEX(R:R,IFERROR(MATCH($B191-Annex!$B$4/60,$B:$B),2)):R191),IF(Data!$B$2="",0,"-"))</f>
        <v>10.04201884786289</v>
      </c>
      <c r="Q191" s="50">
        <f>IFERROR(AVERAGE(INDEX(S:S,IFERROR(MATCH($B191-Annex!$B$4/60,$B:$B),2)):S191),IF(Data!$B$2="",0,"-"))</f>
        <v>4.1526090491058261</v>
      </c>
      <c r="R191" s="50">
        <f>IFERROR((5.670373*10^-8*(T191+273.15)^4+((Annex!$B$5+Annex!$B$6)*(T191-V191)+Annex!$B$7*(T191-INDEX(T:T,IFERROR(MATCH($B191-Annex!$B$9/60,$B:$B),2)))/(60*($B191-INDEX($B:$B,IFERROR(MATCH($B191-Annex!$B$9/60,$B:$B),2)))))/Annex!$B$8)/1000,IF(Data!$B$2="",0,"-"))</f>
        <v>11.112905458347601</v>
      </c>
      <c r="S191" s="50">
        <f>IFERROR((5.670373*10^-8*(U191+273.15)^4+((Annex!$B$5+Annex!$B$6)*(U191-V191)+Annex!$B$7*(U191-INDEX(U:U,IFERROR(MATCH($B191-Annex!$B$9/60,$B:$B),2)))/(60*($B191-INDEX($B:$B,IFERROR(MATCH($B191-Annex!$B$9/60,$B:$B),2)))))/Annex!$B$8)/1000,IF(Data!$B$2="",0,"-"))</f>
        <v>5.1617075808882893</v>
      </c>
      <c r="T191" s="20">
        <v>261.07</v>
      </c>
      <c r="U191" s="20">
        <v>195.97</v>
      </c>
      <c r="V191" s="20">
        <v>204.62700000000001</v>
      </c>
      <c r="W191" s="20">
        <v>852.92100000000005</v>
      </c>
      <c r="X191" s="20">
        <v>813.87400000000002</v>
      </c>
      <c r="Y191" s="20">
        <v>791.31600000000003</v>
      </c>
      <c r="Z191" s="20">
        <v>770.447</v>
      </c>
      <c r="AA191" s="20">
        <v>733.029</v>
      </c>
      <c r="AB191" s="20">
        <v>706.58699999999999</v>
      </c>
      <c r="AC191" s="20">
        <v>736.41200000000003</v>
      </c>
      <c r="AD191" s="20">
        <v>886.55600000000004</v>
      </c>
      <c r="AE191" s="20">
        <v>875.39400000000001</v>
      </c>
      <c r="AF191" s="20">
        <v>919.57399999999996</v>
      </c>
      <c r="AG191" s="20">
        <v>647.42700000000002</v>
      </c>
      <c r="AH191" s="20">
        <v>249.26400000000001</v>
      </c>
      <c r="AI191" s="20">
        <v>226.41300000000001</v>
      </c>
    </row>
    <row r="192" spans="1:35" x14ac:dyDescent="0.3">
      <c r="A192" s="5">
        <v>191</v>
      </c>
      <c r="B192" s="19">
        <v>17.776000003796071</v>
      </c>
      <c r="C192" s="20">
        <v>420.532512</v>
      </c>
      <c r="D192" s="20">
        <v>410.61069300000003</v>
      </c>
      <c r="E192" s="20">
        <v>735.48299899999995</v>
      </c>
      <c r="F192" s="49">
        <f>IFERROR(SUM(C192:E192),IF(Data!$B$2="",0,"-"))</f>
        <v>1566.6262040000001</v>
      </c>
      <c r="G192" s="50">
        <f>IFERROR(F192-Annex!$B$10,IF(Data!$B$2="",0,"-"))</f>
        <v>260.46820400000024</v>
      </c>
      <c r="H192" s="50">
        <f>IFERROR(-14000*(G192-INDEX(G:G,IFERROR(MATCH($B192-Annex!$B$11/60,$B:$B),2)))/(60*($B192-INDEX($B:$B,IFERROR(MATCH($B192-Annex!$B$11/60,$B:$B),2)))),IF(Data!$B$2="",0,"-"))</f>
        <v>3076.6104783234728</v>
      </c>
      <c r="I192" s="50">
        <f>IFERROR(AVERAGE(INDEX(K:K,IFERROR(MATCH($B192-Annex!$B$4/60,$B:$B),2)):K192),IF(Data!$B$2="",0,"-"))</f>
        <v>22.921174529807583</v>
      </c>
      <c r="J192" s="50">
        <f>IFERROR(AVERAGE(INDEX(L:L,IFERROR(MATCH($B192-Annex!$B$4/60,$B:$B),2)):L192),IF(Data!$B$2="",0,"-"))</f>
        <v>25.770742002140594</v>
      </c>
      <c r="K192" s="50">
        <f>IFERROR((5.670373*10^-8*(M192+273.15)^4+((Annex!$B$5+Annex!$B$6)*(M192-O192)+Annex!$B$7*(M192-INDEX(M:M,IFERROR(MATCH($B192-Annex!$B$9/60,$B:$B),2)))/(60*($B192-INDEX($B:$B,IFERROR(MATCH($B192-Annex!$B$9/60,$B:$B),2)))))/Annex!$B$8)/1000,IF(Data!$B$2="",0,"-"))</f>
        <v>23.146565091451279</v>
      </c>
      <c r="L192" s="50">
        <f>IFERROR((5.670373*10^-8*(N192+273.15)^4+((Annex!$B$5+Annex!$B$6)*(N192-O192)+Annex!$B$7*(N192-INDEX(N:N,IFERROR(MATCH($B192-Annex!$B$9/60,$B:$B),2)))/(60*($B192-INDEX($B:$B,IFERROR(MATCH($B192-Annex!$B$9/60,$B:$B),2)))))/Annex!$B$8)/1000,IF(Data!$B$2="",0,"-"))</f>
        <v>34.91384784172871</v>
      </c>
      <c r="M192" s="20">
        <v>524.19100000000003</v>
      </c>
      <c r="N192" s="20">
        <v>507.58600000000001</v>
      </c>
      <c r="O192" s="20">
        <v>612.71100000000001</v>
      </c>
      <c r="P192" s="50">
        <f>IFERROR(AVERAGE(INDEX(R:R,IFERROR(MATCH($B192-Annex!$B$4/60,$B:$B),2)):R192),IF(Data!$B$2="",0,"-"))</f>
        <v>10.442194302975883</v>
      </c>
      <c r="Q192" s="50">
        <f>IFERROR(AVERAGE(INDEX(S:S,IFERROR(MATCH($B192-Annex!$B$4/60,$B:$B),2)):S192),IF(Data!$B$2="",0,"-"))</f>
        <v>4.4132653475353107</v>
      </c>
      <c r="R192" s="50">
        <f>IFERROR((5.670373*10^-8*(T192+273.15)^4+((Annex!$B$5+Annex!$B$6)*(T192-V192)+Annex!$B$7*(T192-INDEX(T:T,IFERROR(MATCH($B192-Annex!$B$9/60,$B:$B),2)))/(60*($B192-INDEX($B:$B,IFERROR(MATCH($B192-Annex!$B$9/60,$B:$B),2)))))/Annex!$B$8)/1000,IF(Data!$B$2="",0,"-"))</f>
        <v>11.887003934243301</v>
      </c>
      <c r="S192" s="50">
        <f>IFERROR((5.670373*10^-8*(U192+273.15)^4+((Annex!$B$5+Annex!$B$6)*(U192-V192)+Annex!$B$7*(U192-INDEX(U:U,IFERROR(MATCH($B192-Annex!$B$9/60,$B:$B),2)))/(60*($B192-INDEX($B:$B,IFERROR(MATCH($B192-Annex!$B$9/60,$B:$B),2)))))/Annex!$B$8)/1000,IF(Data!$B$2="",0,"-"))</f>
        <v>5.618621836940255</v>
      </c>
      <c r="T192" s="20">
        <v>265.62400000000002</v>
      </c>
      <c r="U192" s="20">
        <v>199.60900000000001</v>
      </c>
      <c r="V192" s="20">
        <v>208.864</v>
      </c>
      <c r="W192" s="20">
        <v>890.822</v>
      </c>
      <c r="X192" s="20">
        <v>853.82</v>
      </c>
      <c r="Y192" s="20">
        <v>805.77499999999998</v>
      </c>
      <c r="Z192" s="20">
        <v>755.42499999999995</v>
      </c>
      <c r="AA192" s="20">
        <v>709.46699999999998</v>
      </c>
      <c r="AB192" s="20">
        <v>694.50800000000004</v>
      </c>
      <c r="AC192" s="20">
        <v>721.27300000000002</v>
      </c>
      <c r="AD192" s="20">
        <v>893.74099999999999</v>
      </c>
      <c r="AE192" s="20">
        <v>875.34699999999998</v>
      </c>
      <c r="AF192" s="20">
        <v>912.93100000000004</v>
      </c>
      <c r="AG192" s="20">
        <v>647.50400000000002</v>
      </c>
      <c r="AH192" s="20">
        <v>231.42599999999999</v>
      </c>
      <c r="AI192" s="20">
        <v>256.911</v>
      </c>
    </row>
    <row r="193" spans="1:35" x14ac:dyDescent="0.3">
      <c r="A193" s="5">
        <v>192</v>
      </c>
      <c r="B193" s="19">
        <v>17.870500000426546</v>
      </c>
      <c r="C193" s="20">
        <v>420.142427</v>
      </c>
      <c r="D193" s="20">
        <v>409.92654499999998</v>
      </c>
      <c r="E193" s="20">
        <v>734.75637200000006</v>
      </c>
      <c r="F193" s="49">
        <f>IFERROR(SUM(C193:E193),IF(Data!$B$2="",0,"-"))</f>
        <v>1564.8253440000001</v>
      </c>
      <c r="G193" s="50">
        <f>IFERROR(F193-Annex!$B$10,IF(Data!$B$2="",0,"-"))</f>
        <v>258.66734400000018</v>
      </c>
      <c r="H193" s="50">
        <f>IFERROR(-14000*(G193-INDEX(G:G,IFERROR(MATCH($B193-Annex!$B$11/60,$B:$B),2)))/(60*($B193-INDEX($B:$B,IFERROR(MATCH($B193-Annex!$B$11/60,$B:$B),2)))),IF(Data!$B$2="",0,"-"))</f>
        <v>3260.4097927112884</v>
      </c>
      <c r="I193" s="50">
        <f>IFERROR(AVERAGE(INDEX(K:K,IFERROR(MATCH($B193-Annex!$B$4/60,$B:$B),2)):K193),IF(Data!$B$2="",0,"-"))</f>
        <v>22.798346494135298</v>
      </c>
      <c r="J193" s="50">
        <f>IFERROR(AVERAGE(INDEX(L:L,IFERROR(MATCH($B193-Annex!$B$4/60,$B:$B),2)):L193),IF(Data!$B$2="",0,"-"))</f>
        <v>28.679209868594125</v>
      </c>
      <c r="K193" s="50">
        <f>IFERROR((5.670373*10^-8*(M193+273.15)^4+((Annex!$B$5+Annex!$B$6)*(M193-O193)+Annex!$B$7*(M193-INDEX(M:M,IFERROR(MATCH($B193-Annex!$B$9/60,$B:$B),2)))/(60*($B193-INDEX($B:$B,IFERROR(MATCH($B193-Annex!$B$9/60,$B:$B),2)))))/Annex!$B$8)/1000,IF(Data!$B$2="",0,"-"))</f>
        <v>23.278080921364651</v>
      </c>
      <c r="L193" s="50">
        <f>IFERROR((5.670373*10^-8*(N193+273.15)^4+((Annex!$B$5+Annex!$B$6)*(N193-O193)+Annex!$B$7*(N193-INDEX(N:N,IFERROR(MATCH($B193-Annex!$B$9/60,$B:$B),2)))/(60*($B193-INDEX($B:$B,IFERROR(MATCH($B193-Annex!$B$9/60,$B:$B),2)))))/Annex!$B$8)/1000,IF(Data!$B$2="",0,"-"))</f>
        <v>39.693664470570717</v>
      </c>
      <c r="M193" s="20">
        <v>529.85900000000004</v>
      </c>
      <c r="N193" s="20">
        <v>531.62300000000005</v>
      </c>
      <c r="O193" s="20">
        <v>630.19299999999998</v>
      </c>
      <c r="P193" s="50">
        <f>IFERROR(AVERAGE(INDEX(R:R,IFERROR(MATCH($B193-Annex!$B$4/60,$B:$B),2)):R193),IF(Data!$B$2="",0,"-"))</f>
        <v>10.759687991622958</v>
      </c>
      <c r="Q193" s="50">
        <f>IFERROR(AVERAGE(INDEX(S:S,IFERROR(MATCH($B193-Annex!$B$4/60,$B:$B),2)):S193),IF(Data!$B$2="",0,"-"))</f>
        <v>4.6107563925429371</v>
      </c>
      <c r="R193" s="50">
        <f>IFERROR((5.670373*10^-8*(T193+273.15)^4+((Annex!$B$5+Annex!$B$6)*(T193-V193)+Annex!$B$7*(T193-INDEX(T:T,IFERROR(MATCH($B193-Annex!$B$9/60,$B:$B),2)))/(60*($B193-INDEX($B:$B,IFERROR(MATCH($B193-Annex!$B$9/60,$B:$B),2)))))/Annex!$B$8)/1000,IF(Data!$B$2="",0,"-"))</f>
        <v>11.824504232144944</v>
      </c>
      <c r="S193" s="50">
        <f>IFERROR((5.670373*10^-8*(U193+273.15)^4+((Annex!$B$5+Annex!$B$6)*(U193-V193)+Annex!$B$7*(U193-INDEX(U:U,IFERROR(MATCH($B193-Annex!$B$9/60,$B:$B),2)))/(60*($B193-INDEX($B:$B,IFERROR(MATCH($B193-Annex!$B$9/60,$B:$B),2)))))/Annex!$B$8)/1000,IF(Data!$B$2="",0,"-"))</f>
        <v>5.3485180008375774</v>
      </c>
      <c r="T193" s="20">
        <v>269.82100000000003</v>
      </c>
      <c r="U193" s="20">
        <v>203.17400000000001</v>
      </c>
      <c r="V193" s="20">
        <v>219.37799999999999</v>
      </c>
      <c r="W193" s="20">
        <v>864.97199999999998</v>
      </c>
      <c r="X193" s="20">
        <v>841.77499999999998</v>
      </c>
      <c r="Y193" s="20">
        <v>782.625</v>
      </c>
      <c r="Z193" s="20">
        <v>737.15599999999995</v>
      </c>
      <c r="AA193" s="20">
        <v>701.548</v>
      </c>
      <c r="AB193" s="20">
        <v>692.10900000000004</v>
      </c>
      <c r="AC193" s="20">
        <v>731.41800000000001</v>
      </c>
      <c r="AD193" s="20">
        <v>886.37199999999996</v>
      </c>
      <c r="AE193" s="20">
        <v>872.92399999999998</v>
      </c>
      <c r="AF193" s="20">
        <v>907.84299999999996</v>
      </c>
      <c r="AG193" s="20">
        <v>652.62099999999998</v>
      </c>
      <c r="AH193" s="20">
        <v>374.26400000000001</v>
      </c>
      <c r="AI193" s="20">
        <v>195.14099999999999</v>
      </c>
    </row>
    <row r="194" spans="1:35" x14ac:dyDescent="0.3">
      <c r="A194" s="5">
        <v>193</v>
      </c>
      <c r="B194" s="19">
        <v>17.956000001868233</v>
      </c>
      <c r="C194" s="20">
        <v>419.70776999999998</v>
      </c>
      <c r="D194" s="20">
        <v>409.52009900000002</v>
      </c>
      <c r="E194" s="20">
        <v>734.14763100000005</v>
      </c>
      <c r="F194" s="49">
        <f>IFERROR(SUM(C194:E194),IF(Data!$B$2="",0,"-"))</f>
        <v>1563.3755000000001</v>
      </c>
      <c r="G194" s="50">
        <f>IFERROR(F194-Annex!$B$10,IF(Data!$B$2="",0,"-"))</f>
        <v>257.2175000000002</v>
      </c>
      <c r="H194" s="50">
        <f>IFERROR(-14000*(G194-INDEX(G:G,IFERROR(MATCH($B194-Annex!$B$11/60,$B:$B),2)))/(60*($B194-INDEX($B:$B,IFERROR(MATCH($B194-Annex!$B$11/60,$B:$B),2)))),IF(Data!$B$2="",0,"-"))</f>
        <v>3406.5674474070502</v>
      </c>
      <c r="I194" s="50">
        <f>IFERROR(AVERAGE(INDEX(K:K,IFERROR(MATCH($B194-Annex!$B$4/60,$B:$B),2)):K194),IF(Data!$B$2="",0,"-"))</f>
        <v>22.577868883143413</v>
      </c>
      <c r="J194" s="50">
        <f>IFERROR(AVERAGE(INDEX(L:L,IFERROR(MATCH($B194-Annex!$B$4/60,$B:$B),2)):L194),IF(Data!$B$2="",0,"-"))</f>
        <v>31.985681227428934</v>
      </c>
      <c r="K194" s="50">
        <f>IFERROR((5.670373*10^-8*(M194+273.15)^4+((Annex!$B$5+Annex!$B$6)*(M194-O194)+Annex!$B$7*(M194-INDEX(M:M,IFERROR(MATCH($B194-Annex!$B$9/60,$B:$B),2)))/(60*($B194-INDEX($B:$B,IFERROR(MATCH($B194-Annex!$B$9/60,$B:$B),2)))))/Annex!$B$8)/1000,IF(Data!$B$2="",0,"-"))</f>
        <v>22.497992900121762</v>
      </c>
      <c r="L194" s="50">
        <f>IFERROR((5.670373*10^-8*(N194+273.15)^4+((Annex!$B$5+Annex!$B$6)*(N194-O194)+Annex!$B$7*(N194-INDEX(N:N,IFERROR(MATCH($B194-Annex!$B$9/60,$B:$B),2)))/(60*($B194-INDEX($B:$B,IFERROR(MATCH($B194-Annex!$B$9/60,$B:$B),2)))))/Annex!$B$8)/1000,IF(Data!$B$2="",0,"-"))</f>
        <v>44.115141696292625</v>
      </c>
      <c r="M194" s="20">
        <v>534.12300000000005</v>
      </c>
      <c r="N194" s="20">
        <v>554.45299999999997</v>
      </c>
      <c r="O194" s="20">
        <v>648.11599999999999</v>
      </c>
      <c r="P194" s="50">
        <f>IFERROR(AVERAGE(INDEX(R:R,IFERROR(MATCH($B194-Annex!$B$4/60,$B:$B),2)):R194),IF(Data!$B$2="",0,"-"))</f>
        <v>10.980548321903353</v>
      </c>
      <c r="Q194" s="50">
        <f>IFERROR(AVERAGE(INDEX(S:S,IFERROR(MATCH($B194-Annex!$B$4/60,$B:$B),2)):S194),IF(Data!$B$2="",0,"-"))</f>
        <v>4.7607969307117752</v>
      </c>
      <c r="R194" s="50">
        <f>IFERROR((5.670373*10^-8*(T194+273.15)^4+((Annex!$B$5+Annex!$B$6)*(T194-V194)+Annex!$B$7*(T194-INDEX(T:T,IFERROR(MATCH($B194-Annex!$B$9/60,$B:$B),2)))/(60*($B194-INDEX($B:$B,IFERROR(MATCH($B194-Annex!$B$9/60,$B:$B),2)))))/Annex!$B$8)/1000,IF(Data!$B$2="",0,"-"))</f>
        <v>11.413302779471264</v>
      </c>
      <c r="S194" s="50">
        <f>IFERROR((5.670373*10^-8*(U194+273.15)^4+((Annex!$B$5+Annex!$B$6)*(U194-V194)+Annex!$B$7*(U194-INDEX(U:U,IFERROR(MATCH($B194-Annex!$B$9/60,$B:$B),2)))/(60*($B194-INDEX($B:$B,IFERROR(MATCH($B194-Annex!$B$9/60,$B:$B),2)))))/Annex!$B$8)/1000,IF(Data!$B$2="",0,"-"))</f>
        <v>4.9691339432793349</v>
      </c>
      <c r="T194" s="20">
        <v>273.40199999999999</v>
      </c>
      <c r="U194" s="20">
        <v>206.16300000000001</v>
      </c>
      <c r="V194" s="20">
        <v>227.66900000000001</v>
      </c>
      <c r="W194" s="20">
        <v>899.21199999999999</v>
      </c>
      <c r="X194" s="20">
        <v>868.96400000000006</v>
      </c>
      <c r="Y194" s="20">
        <v>799.33699999999999</v>
      </c>
      <c r="Z194" s="20">
        <v>762.51499999999999</v>
      </c>
      <c r="AA194" s="20">
        <v>727.99199999999996</v>
      </c>
      <c r="AB194" s="20">
        <v>707.95399999999995</v>
      </c>
      <c r="AC194" s="20">
        <v>735.005</v>
      </c>
      <c r="AD194" s="20">
        <v>881.26199999999994</v>
      </c>
      <c r="AE194" s="20">
        <v>869.952</v>
      </c>
      <c r="AF194" s="20">
        <v>903.96299999999997</v>
      </c>
      <c r="AG194" s="20">
        <v>666.65599999999995</v>
      </c>
      <c r="AH194" s="20">
        <v>384.23700000000002</v>
      </c>
      <c r="AI194" s="20">
        <v>187.92699999999999</v>
      </c>
    </row>
    <row r="195" spans="1:35" x14ac:dyDescent="0.3">
      <c r="A195" s="5">
        <v>194</v>
      </c>
      <c r="B195" s="19">
        <v>18.039500007871538</v>
      </c>
      <c r="C195" s="20">
        <v>419.10161900000003</v>
      </c>
      <c r="D195" s="20">
        <v>408.962177</v>
      </c>
      <c r="E195" s="20">
        <v>733.73085200000003</v>
      </c>
      <c r="F195" s="49">
        <f>IFERROR(SUM(C195:E195),IF(Data!$B$2="",0,"-"))</f>
        <v>1561.7946480000001</v>
      </c>
      <c r="G195" s="50">
        <f>IFERROR(F195-Annex!$B$10,IF(Data!$B$2="",0,"-"))</f>
        <v>255.63664800000015</v>
      </c>
      <c r="H195" s="50">
        <f>IFERROR(-14000*(G195-INDEX(G:G,IFERROR(MATCH($B195-Annex!$B$11/60,$B:$B),2)))/(60*($B195-INDEX($B:$B,IFERROR(MATCH($B195-Annex!$B$11/60,$B:$B),2)))),IF(Data!$B$2="",0,"-"))</f>
        <v>3485.4393350867135</v>
      </c>
      <c r="I195" s="50">
        <f>IFERROR(AVERAGE(INDEX(K:K,IFERROR(MATCH($B195-Annex!$B$4/60,$B:$B),2)):K195),IF(Data!$B$2="",0,"-"))</f>
        <v>22.30695900954796</v>
      </c>
      <c r="J195" s="50">
        <f>IFERROR(AVERAGE(INDEX(L:L,IFERROR(MATCH($B195-Annex!$B$4/60,$B:$B),2)):L195),IF(Data!$B$2="",0,"-"))</f>
        <v>35.509663274128691</v>
      </c>
      <c r="K195" s="50">
        <f>IFERROR((5.670373*10^-8*(M195+273.15)^4+((Annex!$B$5+Annex!$B$6)*(M195-O195)+Annex!$B$7*(M195-INDEX(M:M,IFERROR(MATCH($B195-Annex!$B$9/60,$B:$B),2)))/(60*($B195-INDEX($B:$B,IFERROR(MATCH($B195-Annex!$B$9/60,$B:$B),2)))))/Annex!$B$8)/1000,IF(Data!$B$2="",0,"-"))</f>
        <v>21.548929253199514</v>
      </c>
      <c r="L195" s="50">
        <f>IFERROR((5.670373*10^-8*(N195+273.15)^4+((Annex!$B$5+Annex!$B$6)*(N195-O195)+Annex!$B$7*(N195-INDEX(N:N,IFERROR(MATCH($B195-Annex!$B$9/60,$B:$B),2)))/(60*($B195-INDEX($B:$B,IFERROR(MATCH($B195-Annex!$B$9/60,$B:$B),2)))))/Annex!$B$8)/1000,IF(Data!$B$2="",0,"-"))</f>
        <v>47.121674353560017</v>
      </c>
      <c r="M195" s="20">
        <v>537.95899999999995</v>
      </c>
      <c r="N195" s="20">
        <v>575.596</v>
      </c>
      <c r="O195" s="20">
        <v>665.74400000000003</v>
      </c>
      <c r="P195" s="50">
        <f>IFERROR(AVERAGE(INDEX(R:R,IFERROR(MATCH($B195-Annex!$B$4/60,$B:$B),2)):R195),IF(Data!$B$2="",0,"-"))</f>
        <v>11.205288372728017</v>
      </c>
      <c r="Q195" s="50">
        <f>IFERROR(AVERAGE(INDEX(S:S,IFERROR(MATCH($B195-Annex!$B$4/60,$B:$B),2)):S195),IF(Data!$B$2="",0,"-"))</f>
        <v>4.9125455679125949</v>
      </c>
      <c r="R195" s="50">
        <f>IFERROR((5.670373*10^-8*(T195+273.15)^4+((Annex!$B$5+Annex!$B$6)*(T195-V195)+Annex!$B$7*(T195-INDEX(T:T,IFERROR(MATCH($B195-Annex!$B$9/60,$B:$B),2)))/(60*($B195-INDEX($B:$B,IFERROR(MATCH($B195-Annex!$B$9/60,$B:$B),2)))))/Annex!$B$8)/1000,IF(Data!$B$2="",0,"-"))</f>
        <v>11.566651283481571</v>
      </c>
      <c r="S195" s="50">
        <f>IFERROR((5.670373*10^-8*(U195+273.15)^4+((Annex!$B$5+Annex!$B$6)*(U195-V195)+Annex!$B$7*(U195-INDEX(U:U,IFERROR(MATCH($B195-Annex!$B$9/60,$B:$B),2)))/(60*($B195-INDEX($B:$B,IFERROR(MATCH($B195-Annex!$B$9/60,$B:$B),2)))))/Annex!$B$8)/1000,IF(Data!$B$2="",0,"-"))</f>
        <v>4.8373039978638026</v>
      </c>
      <c r="T195" s="20">
        <v>277.14999999999998</v>
      </c>
      <c r="U195" s="20">
        <v>209.03</v>
      </c>
      <c r="V195" s="20">
        <v>231.42599999999999</v>
      </c>
      <c r="W195" s="20">
        <v>895.12199999999996</v>
      </c>
      <c r="X195" s="20">
        <v>809.36</v>
      </c>
      <c r="Y195" s="20">
        <v>765.70399999999995</v>
      </c>
      <c r="Z195" s="20">
        <v>738.61599999999999</v>
      </c>
      <c r="AA195" s="20">
        <v>726.98</v>
      </c>
      <c r="AB195" s="20">
        <v>719.96600000000001</v>
      </c>
      <c r="AC195" s="20">
        <v>745.16800000000001</v>
      </c>
      <c r="AD195" s="20">
        <v>887.13300000000004</v>
      </c>
      <c r="AE195" s="20">
        <v>869.74800000000005</v>
      </c>
      <c r="AF195" s="20">
        <v>898.16099999999994</v>
      </c>
      <c r="AG195" s="20">
        <v>675.69899999999996</v>
      </c>
      <c r="AH195" s="20">
        <v>443.28800000000001</v>
      </c>
      <c r="AI195" s="20">
        <v>236.624</v>
      </c>
    </row>
    <row r="196" spans="1:35" x14ac:dyDescent="0.3">
      <c r="A196" s="5">
        <v>195</v>
      </c>
      <c r="B196" s="19">
        <v>18.134333342313766</v>
      </c>
      <c r="C196" s="20">
        <v>418.78214800000001</v>
      </c>
      <c r="D196" s="20">
        <v>408.40678000000003</v>
      </c>
      <c r="E196" s="20">
        <v>732.892248</v>
      </c>
      <c r="F196" s="49">
        <f>IFERROR(SUM(C196:E196),IF(Data!$B$2="",0,"-"))</f>
        <v>1560.0811760000001</v>
      </c>
      <c r="G196" s="50">
        <f>IFERROR(F196-Annex!$B$10,IF(Data!$B$2="",0,"-"))</f>
        <v>253.92317600000024</v>
      </c>
      <c r="H196" s="50">
        <f>IFERROR(-14000*(G196-INDEX(G:G,IFERROR(MATCH($B196-Annex!$B$11/60,$B:$B),2)))/(60*($B196-INDEX($B:$B,IFERROR(MATCH($B196-Annex!$B$11/60,$B:$B),2)))),IF(Data!$B$2="",0,"-"))</f>
        <v>3632.2267224608427</v>
      </c>
      <c r="I196" s="50">
        <f>IFERROR(AVERAGE(INDEX(K:K,IFERROR(MATCH($B196-Annex!$B$4/60,$B:$B),2)):K196),IF(Data!$B$2="",0,"-"))</f>
        <v>22.249139366098486</v>
      </c>
      <c r="J196" s="50">
        <f>IFERROR(AVERAGE(INDEX(L:L,IFERROR(MATCH($B196-Annex!$B$4/60,$B:$B),2)):L196),IF(Data!$B$2="",0,"-"))</f>
        <v>38.839447539795337</v>
      </c>
      <c r="K196" s="50">
        <f>IFERROR((5.670373*10^-8*(M196+273.15)^4+((Annex!$B$5+Annex!$B$6)*(M196-O196)+Annex!$B$7*(M196-INDEX(M:M,IFERROR(MATCH($B196-Annex!$B$9/60,$B:$B),2)))/(60*($B196-INDEX($B:$B,IFERROR(MATCH($B196-Annex!$B$9/60,$B:$B),2)))))/Annex!$B$8)/1000,IF(Data!$B$2="",0,"-"))</f>
        <v>21.633542864117473</v>
      </c>
      <c r="L196" s="50">
        <f>IFERROR((5.670373*10^-8*(N196+273.15)^4+((Annex!$B$5+Annex!$B$6)*(N196-O196)+Annex!$B$7*(N196-INDEX(N:N,IFERROR(MATCH($B196-Annex!$B$9/60,$B:$B),2)))/(60*($B196-INDEX($B:$B,IFERROR(MATCH($B196-Annex!$B$9/60,$B:$B),2)))))/Annex!$B$8)/1000,IF(Data!$B$2="",0,"-"))</f>
        <v>47.941868524345594</v>
      </c>
      <c r="M196" s="20">
        <v>543.19799999999998</v>
      </c>
      <c r="N196" s="20">
        <v>596.33100000000002</v>
      </c>
      <c r="O196" s="20">
        <v>685.46400000000006</v>
      </c>
      <c r="P196" s="50">
        <f>IFERROR(AVERAGE(INDEX(R:R,IFERROR(MATCH($B196-Annex!$B$4/60,$B:$B),2)):R196),IF(Data!$B$2="",0,"-"))</f>
        <v>11.479731377370666</v>
      </c>
      <c r="Q196" s="50">
        <f>IFERROR(AVERAGE(INDEX(S:S,IFERROR(MATCH($B196-Annex!$B$4/60,$B:$B),2)):S196),IF(Data!$B$2="",0,"-"))</f>
        <v>5.0116476253942386</v>
      </c>
      <c r="R196" s="50">
        <f>IFERROR((5.670373*10^-8*(T196+273.15)^4+((Annex!$B$5+Annex!$B$6)*(T196-V196)+Annex!$B$7*(T196-INDEX(T:T,IFERROR(MATCH($B196-Annex!$B$9/60,$B:$B),2)))/(60*($B196-INDEX($B:$B,IFERROR(MATCH($B196-Annex!$B$9/60,$B:$B),2)))))/Annex!$B$8)/1000,IF(Data!$B$2="",0,"-"))</f>
        <v>12.140236835738561</v>
      </c>
      <c r="S196" s="50">
        <f>IFERROR((5.670373*10^-8*(U196+273.15)^4+((Annex!$B$5+Annex!$B$6)*(U196-V196)+Annex!$B$7*(U196-INDEX(U:U,IFERROR(MATCH($B196-Annex!$B$9/60,$B:$B),2)))/(60*($B196-INDEX($B:$B,IFERROR(MATCH($B196-Annex!$B$9/60,$B:$B),2)))))/Annex!$B$8)/1000,IF(Data!$B$2="",0,"-"))</f>
        <v>4.7342648145194088</v>
      </c>
      <c r="T196" s="20">
        <v>281.947</v>
      </c>
      <c r="U196" s="20">
        <v>212.17400000000001</v>
      </c>
      <c r="V196" s="20">
        <v>236.36799999999999</v>
      </c>
      <c r="W196" s="20">
        <v>852.45600000000002</v>
      </c>
      <c r="X196" s="20">
        <v>828.42399999999998</v>
      </c>
      <c r="Y196" s="20">
        <v>738.52800000000002</v>
      </c>
      <c r="Z196" s="20">
        <v>711.82799999999997</v>
      </c>
      <c r="AA196" s="20">
        <v>695.38599999999997</v>
      </c>
      <c r="AB196" s="20">
        <v>700.16700000000003</v>
      </c>
      <c r="AC196" s="20">
        <v>746.553</v>
      </c>
      <c r="AD196" s="20">
        <v>880.89200000000005</v>
      </c>
      <c r="AE196" s="20">
        <v>866.36599999999999</v>
      </c>
      <c r="AF196" s="20">
        <v>889.99599999999998</v>
      </c>
      <c r="AG196" s="20">
        <v>677.43299999999999</v>
      </c>
      <c r="AH196" s="20">
        <v>472.78500000000003</v>
      </c>
      <c r="AI196" s="20">
        <v>252.101</v>
      </c>
    </row>
    <row r="197" spans="1:35" x14ac:dyDescent="0.3">
      <c r="A197" s="5">
        <v>196</v>
      </c>
      <c r="B197" s="19">
        <v>18.228500001132488</v>
      </c>
      <c r="C197" s="20">
        <v>418.26679200000001</v>
      </c>
      <c r="D197" s="20">
        <v>407.92375600000003</v>
      </c>
      <c r="E197" s="20">
        <v>732.41232100000002</v>
      </c>
      <c r="F197" s="49">
        <f>IFERROR(SUM(C197:E197),IF(Data!$B$2="",0,"-"))</f>
        <v>1558.6028690000001</v>
      </c>
      <c r="G197" s="50">
        <f>IFERROR(F197-Annex!$B$10,IF(Data!$B$2="",0,"-"))</f>
        <v>252.44486900000015</v>
      </c>
      <c r="H197" s="50">
        <f>IFERROR(-14000*(G197-INDEX(G:G,IFERROR(MATCH($B197-Annex!$B$11/60,$B:$B),2)))/(60*($B197-INDEX($B:$B,IFERROR(MATCH($B197-Annex!$B$11/60,$B:$B),2)))),IF(Data!$B$2="",0,"-"))</f>
        <v>3671.7455551115931</v>
      </c>
      <c r="I197" s="50">
        <f>IFERROR(AVERAGE(INDEX(K:K,IFERROR(MATCH($B197-Annex!$B$4/60,$B:$B),2)):K197),IF(Data!$B$2="",0,"-"))</f>
        <v>22.583989608432795</v>
      </c>
      <c r="J197" s="50">
        <f>IFERROR(AVERAGE(INDEX(L:L,IFERROR(MATCH($B197-Annex!$B$4/60,$B:$B),2)):L197),IF(Data!$B$2="",0,"-"))</f>
        <v>41.784992722218135</v>
      </c>
      <c r="K197" s="50">
        <f>IFERROR((5.670373*10^-8*(M197+273.15)^4+((Annex!$B$5+Annex!$B$6)*(M197-O197)+Annex!$B$7*(M197-INDEX(M:M,IFERROR(MATCH($B197-Annex!$B$9/60,$B:$B),2)))/(60*($B197-INDEX($B:$B,IFERROR(MATCH($B197-Annex!$B$9/60,$B:$B),2)))))/Annex!$B$8)/1000,IF(Data!$B$2="",0,"-"))</f>
        <v>23.775109809626745</v>
      </c>
      <c r="L197" s="50">
        <f>IFERROR((5.670373*10^-8*(N197+273.15)^4+((Annex!$B$5+Annex!$B$6)*(N197-O197)+Annex!$B$7*(N197-INDEX(N:N,IFERROR(MATCH($B197-Annex!$B$9/60,$B:$B),2)))/(60*($B197-INDEX($B:$B,IFERROR(MATCH($B197-Annex!$B$9/60,$B:$B),2)))))/Annex!$B$8)/1000,IF(Data!$B$2="",0,"-"))</f>
        <v>48.136389880198244</v>
      </c>
      <c r="M197" s="20">
        <v>551.51199999999994</v>
      </c>
      <c r="N197" s="20">
        <v>614.65300000000002</v>
      </c>
      <c r="O197" s="20">
        <v>706.61300000000006</v>
      </c>
      <c r="P197" s="50">
        <f>IFERROR(AVERAGE(INDEX(R:R,IFERROR(MATCH($B197-Annex!$B$4/60,$B:$B),2)):R197),IF(Data!$B$2="",0,"-"))</f>
        <v>11.820156737721474</v>
      </c>
      <c r="Q197" s="50">
        <f>IFERROR(AVERAGE(INDEX(S:S,IFERROR(MATCH($B197-Annex!$B$4/60,$B:$B),2)):S197),IF(Data!$B$2="",0,"-"))</f>
        <v>5.0473571962256658</v>
      </c>
      <c r="R197" s="50">
        <f>IFERROR((5.670373*10^-8*(T197+273.15)^4+((Annex!$B$5+Annex!$B$6)*(T197-V197)+Annex!$B$7*(T197-INDEX(T:T,IFERROR(MATCH($B197-Annex!$B$9/60,$B:$B),2)))/(60*($B197-INDEX($B:$B,IFERROR(MATCH($B197-Annex!$B$9/60,$B:$B),2)))))/Annex!$B$8)/1000,IF(Data!$B$2="",0,"-"))</f>
        <v>12.79649264062307</v>
      </c>
      <c r="S197" s="50">
        <f>IFERROR((5.670373*10^-8*(U197+273.15)^4+((Annex!$B$5+Annex!$B$6)*(U197-V197)+Annex!$B$7*(U197-INDEX(U:U,IFERROR(MATCH($B197-Annex!$B$9/60,$B:$B),2)))/(60*($B197-INDEX($B:$B,IFERROR(MATCH($B197-Annex!$B$9/60,$B:$B),2)))))/Annex!$B$8)/1000,IF(Data!$B$2="",0,"-"))</f>
        <v>4.6619501992509953</v>
      </c>
      <c r="T197" s="20">
        <v>287.303</v>
      </c>
      <c r="U197" s="20">
        <v>215.447</v>
      </c>
      <c r="V197" s="20">
        <v>242.833</v>
      </c>
      <c r="W197" s="20">
        <v>883.75599999999997</v>
      </c>
      <c r="X197" s="20">
        <v>823.798</v>
      </c>
      <c r="Y197" s="20">
        <v>775.15200000000004</v>
      </c>
      <c r="Z197" s="20">
        <v>763.67100000000005</v>
      </c>
      <c r="AA197" s="20">
        <v>741.29600000000005</v>
      </c>
      <c r="AB197" s="20">
        <v>727.56399999999996</v>
      </c>
      <c r="AC197" s="20">
        <v>750.35400000000004</v>
      </c>
      <c r="AD197" s="20">
        <v>886.49</v>
      </c>
      <c r="AE197" s="20">
        <v>866.45699999999999</v>
      </c>
      <c r="AF197" s="20">
        <v>887.42600000000004</v>
      </c>
      <c r="AG197" s="20">
        <v>693.36500000000001</v>
      </c>
      <c r="AH197" s="20">
        <v>509.09300000000002</v>
      </c>
      <c r="AI197" s="20">
        <v>235.584</v>
      </c>
    </row>
    <row r="198" spans="1:35" x14ac:dyDescent="0.3">
      <c r="A198" s="5">
        <v>197</v>
      </c>
      <c r="B198" s="19">
        <v>18.322833334095776</v>
      </c>
      <c r="C198" s="20">
        <v>417.87164899999999</v>
      </c>
      <c r="D198" s="20">
        <v>407.499638</v>
      </c>
      <c r="E198" s="20">
        <v>731.53666999999996</v>
      </c>
      <c r="F198" s="49">
        <f>IFERROR(SUM(C198:E198),IF(Data!$B$2="",0,"-"))</f>
        <v>1556.9079569999999</v>
      </c>
      <c r="G198" s="50">
        <f>IFERROR(F198-Annex!$B$10,IF(Data!$B$2="",0,"-"))</f>
        <v>250.74995699999999</v>
      </c>
      <c r="H198" s="50">
        <f>IFERROR(-14000*(G198-INDEX(G:G,IFERROR(MATCH($B198-Annex!$B$11/60,$B:$B),2)))/(60*($B198-INDEX($B:$B,IFERROR(MATCH($B198-Annex!$B$11/60,$B:$B),2)))),IF(Data!$B$2="",0,"-"))</f>
        <v>3773.0871058347079</v>
      </c>
      <c r="I198" s="50">
        <f>IFERROR(AVERAGE(INDEX(K:K,IFERROR(MATCH($B198-Annex!$B$4/60,$B:$B),2)):K198),IF(Data!$B$2="",0,"-"))</f>
        <v>23.419211703303876</v>
      </c>
      <c r="J198" s="50">
        <f>IFERROR(AVERAGE(INDEX(L:L,IFERROR(MATCH($B198-Annex!$B$4/60,$B:$B),2)):L198),IF(Data!$B$2="",0,"-"))</f>
        <v>44.576075857554386</v>
      </c>
      <c r="K198" s="50">
        <f>IFERROR((5.670373*10^-8*(M198+273.15)^4+((Annex!$B$5+Annex!$B$6)*(M198-O198)+Annex!$B$7*(M198-INDEX(M:M,IFERROR(MATCH($B198-Annex!$B$9/60,$B:$B),2)))/(60*($B198-INDEX($B:$B,IFERROR(MATCH($B198-Annex!$B$9/60,$B:$B),2)))))/Annex!$B$8)/1000,IF(Data!$B$2="",0,"-"))</f>
        <v>28.054261083245692</v>
      </c>
      <c r="L198" s="50">
        <f>IFERROR((5.670373*10^-8*(N198+273.15)^4+((Annex!$B$5+Annex!$B$6)*(N198-O198)+Annex!$B$7*(N198-INDEX(N:N,IFERROR(MATCH($B198-Annex!$B$9/60,$B:$B),2)))/(60*($B198-INDEX($B:$B,IFERROR(MATCH($B198-Annex!$B$9/60,$B:$B),2)))))/Annex!$B$8)/1000,IF(Data!$B$2="",0,"-"))</f>
        <v>50.109944236184774</v>
      </c>
      <c r="M198" s="20">
        <v>562.61099999999999</v>
      </c>
      <c r="N198" s="20">
        <v>632.30499999999995</v>
      </c>
      <c r="O198" s="20">
        <v>715.90300000000002</v>
      </c>
      <c r="P198" s="50">
        <f>IFERROR(AVERAGE(INDEX(R:R,IFERROR(MATCH($B198-Annex!$B$4/60,$B:$B),2)):R198),IF(Data!$B$2="",0,"-"))</f>
        <v>12.099997462083762</v>
      </c>
      <c r="Q198" s="50">
        <f>IFERROR(AVERAGE(INDEX(S:S,IFERROR(MATCH($B198-Annex!$B$4/60,$B:$B),2)):S198),IF(Data!$B$2="",0,"-"))</f>
        <v>4.9572192110933857</v>
      </c>
      <c r="R198" s="50">
        <f>IFERROR((5.670373*10^-8*(T198+273.15)^4+((Annex!$B$5+Annex!$B$6)*(T198-V198)+Annex!$B$7*(T198-INDEX(T:T,IFERROR(MATCH($B198-Annex!$B$9/60,$B:$B),2)))/(60*($B198-INDEX($B:$B,IFERROR(MATCH($B198-Annex!$B$9/60,$B:$B),2)))))/Annex!$B$8)/1000,IF(Data!$B$2="",0,"-"))</f>
        <v>13.071790528883623</v>
      </c>
      <c r="S198" s="50">
        <f>IFERROR((5.670373*10^-8*(U198+273.15)^4+((Annex!$B$5+Annex!$B$6)*(U198-V198)+Annex!$B$7*(U198-INDEX(U:U,IFERROR(MATCH($B198-Annex!$B$9/60,$B:$B),2)))/(60*($B198-INDEX($B:$B,IFERROR(MATCH($B198-Annex!$B$9/60,$B:$B),2)))))/Annex!$B$8)/1000,IF(Data!$B$2="",0,"-"))</f>
        <v>4.5307416849623241</v>
      </c>
      <c r="T198" s="20">
        <v>292.85399999999998</v>
      </c>
      <c r="U198" s="20">
        <v>219.001</v>
      </c>
      <c r="V198" s="20">
        <v>253.93299999999999</v>
      </c>
      <c r="W198" s="20">
        <v>900.09400000000005</v>
      </c>
      <c r="X198" s="20">
        <v>848.11099999999999</v>
      </c>
      <c r="Y198" s="20">
        <v>790.26400000000001</v>
      </c>
      <c r="Z198" s="20">
        <v>765.49</v>
      </c>
      <c r="AA198" s="20">
        <v>727.29899999999998</v>
      </c>
      <c r="AB198" s="20">
        <v>719.59500000000003</v>
      </c>
      <c r="AC198" s="20">
        <v>743.17899999999997</v>
      </c>
      <c r="AD198" s="20">
        <v>884.01199999999994</v>
      </c>
      <c r="AE198" s="20">
        <v>872.76700000000005</v>
      </c>
      <c r="AF198" s="20">
        <v>892.327</v>
      </c>
      <c r="AG198" s="20">
        <v>706.70100000000002</v>
      </c>
      <c r="AH198" s="20">
        <v>455.649</v>
      </c>
      <c r="AI198" s="20">
        <v>269.88299999999998</v>
      </c>
    </row>
    <row r="199" spans="1:35" x14ac:dyDescent="0.3">
      <c r="A199" s="5">
        <v>198</v>
      </c>
      <c r="B199" s="19">
        <v>18.41683333972469</v>
      </c>
      <c r="C199" s="20">
        <v>417.23606799999999</v>
      </c>
      <c r="D199" s="20">
        <v>407.00482899999997</v>
      </c>
      <c r="E199" s="20">
        <v>730.84878100000003</v>
      </c>
      <c r="F199" s="49">
        <f>IFERROR(SUM(C199:E199),IF(Data!$B$2="",0,"-"))</f>
        <v>1555.0896779999998</v>
      </c>
      <c r="G199" s="50">
        <f>IFERROR(F199-Annex!$B$10,IF(Data!$B$2="",0,"-"))</f>
        <v>248.93167799999992</v>
      </c>
      <c r="H199" s="50">
        <f>IFERROR(-14000*(G199-INDEX(G:G,IFERROR(MATCH($B199-Annex!$B$11/60,$B:$B),2)))/(60*($B199-INDEX($B:$B,IFERROR(MATCH($B199-Annex!$B$11/60,$B:$B),2)))),IF(Data!$B$2="",0,"-"))</f>
        <v>3885.7207184063168</v>
      </c>
      <c r="I199" s="50">
        <f>IFERROR(AVERAGE(INDEX(K:K,IFERROR(MATCH($B199-Annex!$B$4/60,$B:$B),2)):K199),IF(Data!$B$2="",0,"-"))</f>
        <v>24.487852523072664</v>
      </c>
      <c r="J199" s="50">
        <f>IFERROR(AVERAGE(INDEX(L:L,IFERROR(MATCH($B199-Annex!$B$4/60,$B:$B),2)):L199),IF(Data!$B$2="",0,"-"))</f>
        <v>47.09913274906571</v>
      </c>
      <c r="K199" s="50">
        <f>IFERROR((5.670373*10^-8*(M199+273.15)^4+((Annex!$B$5+Annex!$B$6)*(M199-O199)+Annex!$B$7*(M199-INDEX(M:M,IFERROR(MATCH($B199-Annex!$B$9/60,$B:$B),2)))/(60*($B199-INDEX($B:$B,IFERROR(MATCH($B199-Annex!$B$9/60,$B:$B),2)))))/Annex!$B$8)/1000,IF(Data!$B$2="",0,"-"))</f>
        <v>30.627050829832836</v>
      </c>
      <c r="L199" s="50">
        <f>IFERROR((5.670373*10^-8*(N199+273.15)^4+((Annex!$B$5+Annex!$B$6)*(N199-O199)+Annex!$B$7*(N199-INDEX(N:N,IFERROR(MATCH($B199-Annex!$B$9/60,$B:$B),2)))/(60*($B199-INDEX($B:$B,IFERROR(MATCH($B199-Annex!$B$9/60,$B:$B),2)))))/Annex!$B$8)/1000,IF(Data!$B$2="",0,"-"))</f>
        <v>52.575246082308034</v>
      </c>
      <c r="M199" s="20">
        <v>573.94299999999998</v>
      </c>
      <c r="N199" s="20">
        <v>649.54899999999998</v>
      </c>
      <c r="O199" s="20">
        <v>733.78800000000001</v>
      </c>
      <c r="P199" s="50">
        <f>IFERROR(AVERAGE(INDEX(R:R,IFERROR(MATCH($B199-Annex!$B$4/60,$B:$B),2)):R199),IF(Data!$B$2="",0,"-"))</f>
        <v>12.305137883217302</v>
      </c>
      <c r="Q199" s="50">
        <f>IFERROR(AVERAGE(INDEX(S:S,IFERROR(MATCH($B199-Annex!$B$4/60,$B:$B),2)):S199),IF(Data!$B$2="",0,"-"))</f>
        <v>4.9805444179669092</v>
      </c>
      <c r="R199" s="50">
        <f>IFERROR((5.670373*10^-8*(T199+273.15)^4+((Annex!$B$5+Annex!$B$6)*(T199-V199)+Annex!$B$7*(T199-INDEX(T:T,IFERROR(MATCH($B199-Annex!$B$9/60,$B:$B),2)))/(60*($B199-INDEX($B:$B,IFERROR(MATCH($B199-Annex!$B$9/60,$B:$B),2)))))/Annex!$B$8)/1000,IF(Data!$B$2="",0,"-"))</f>
        <v>13.322986882178087</v>
      </c>
      <c r="S199" s="50">
        <f>IFERROR((5.670373*10^-8*(U199+273.15)^4+((Annex!$B$5+Annex!$B$6)*(U199-V199)+Annex!$B$7*(U199-INDEX(U:U,IFERROR(MATCH($B199-Annex!$B$9/60,$B:$B),2)))/(60*($B199-INDEX($B:$B,IFERROR(MATCH($B199-Annex!$B$9/60,$B:$B),2)))))/Annex!$B$8)/1000,IF(Data!$B$2="",0,"-"))</f>
        <v>5.7818982850549183</v>
      </c>
      <c r="T199" s="20">
        <v>298.30099999999999</v>
      </c>
      <c r="U199" s="20">
        <v>224.65100000000001</v>
      </c>
      <c r="V199" s="20">
        <v>259.786</v>
      </c>
      <c r="W199" s="20">
        <v>915.87599999999998</v>
      </c>
      <c r="X199" s="20">
        <v>885.21299999999997</v>
      </c>
      <c r="Y199" s="20">
        <v>850.28099999999995</v>
      </c>
      <c r="Z199" s="20">
        <v>803.96199999999999</v>
      </c>
      <c r="AA199" s="20">
        <v>749.26</v>
      </c>
      <c r="AB199" s="20">
        <v>727.30499999999995</v>
      </c>
      <c r="AC199" s="20">
        <v>771.58699999999999</v>
      </c>
      <c r="AD199" s="20">
        <v>886.40599999999995</v>
      </c>
      <c r="AE199" s="20">
        <v>877.38499999999999</v>
      </c>
      <c r="AF199" s="20">
        <v>896.01300000000003</v>
      </c>
      <c r="AG199" s="20">
        <v>709.75599999999997</v>
      </c>
      <c r="AH199" s="20">
        <v>443.29399999999998</v>
      </c>
      <c r="AI199" s="20">
        <v>305.09199999999998</v>
      </c>
    </row>
    <row r="200" spans="1:35" x14ac:dyDescent="0.3">
      <c r="A200" s="5">
        <v>199</v>
      </c>
      <c r="B200" s="19">
        <v>18.505500003229827</v>
      </c>
      <c r="C200" s="20">
        <v>416.56938600000001</v>
      </c>
      <c r="D200" s="20">
        <v>406.595012</v>
      </c>
      <c r="E200" s="20">
        <v>730.34275300000002</v>
      </c>
      <c r="F200" s="49">
        <f>IFERROR(SUM(C200:E200),IF(Data!$B$2="",0,"-"))</f>
        <v>1553.507151</v>
      </c>
      <c r="G200" s="50">
        <f>IFERROR(F200-Annex!$B$10,IF(Data!$B$2="",0,"-"))</f>
        <v>247.34915100000012</v>
      </c>
      <c r="H200" s="50">
        <f>IFERROR(-14000*(G200-INDEX(G:G,IFERROR(MATCH($B200-Annex!$B$11/60,$B:$B),2)))/(60*($B200-INDEX($B:$B,IFERROR(MATCH($B200-Annex!$B$11/60,$B:$B),2)))),IF(Data!$B$2="",0,"-"))</f>
        <v>3986.1092021516311</v>
      </c>
      <c r="I200" s="50">
        <f>IFERROR(AVERAGE(INDEX(K:K,IFERROR(MATCH($B200-Annex!$B$4/60,$B:$B),2)):K200),IF(Data!$B$2="",0,"-"))</f>
        <v>25.9019501765165</v>
      </c>
      <c r="J200" s="50">
        <f>IFERROR(AVERAGE(INDEX(L:L,IFERROR(MATCH($B200-Annex!$B$4/60,$B:$B),2)):L200),IF(Data!$B$2="",0,"-"))</f>
        <v>49.331591604202288</v>
      </c>
      <c r="K200" s="50">
        <f>IFERROR((5.670373*10^-8*(M200+273.15)^4+((Annex!$B$5+Annex!$B$6)*(M200-O200)+Annex!$B$7*(M200-INDEX(M:M,IFERROR(MATCH($B200-Annex!$B$9/60,$B:$B),2)))/(60*($B200-INDEX($B:$B,IFERROR(MATCH($B200-Annex!$B$9/60,$B:$B),2)))))/Annex!$B$8)/1000,IF(Data!$B$2="",0,"-"))</f>
        <v>33.17676449547151</v>
      </c>
      <c r="L200" s="50">
        <f>IFERROR((5.670373*10^-8*(N200+273.15)^4+((Annex!$B$5+Annex!$B$6)*(N200-O200)+Annex!$B$7*(N200-INDEX(N:N,IFERROR(MATCH($B200-Annex!$B$9/60,$B:$B),2)))/(60*($B200-INDEX($B:$B,IFERROR(MATCH($B200-Annex!$B$9/60,$B:$B),2)))))/Annex!$B$8)/1000,IF(Data!$B$2="",0,"-"))</f>
        <v>55.320876456526697</v>
      </c>
      <c r="M200" s="20">
        <v>586.49300000000005</v>
      </c>
      <c r="N200" s="20">
        <v>665.75900000000001</v>
      </c>
      <c r="O200" s="20">
        <v>750.56399999999996</v>
      </c>
      <c r="P200" s="50">
        <f>IFERROR(AVERAGE(INDEX(R:R,IFERROR(MATCH($B200-Annex!$B$4/60,$B:$B),2)):R200),IF(Data!$B$2="",0,"-"))</f>
        <v>12.593269351311296</v>
      </c>
      <c r="Q200" s="50">
        <f>IFERROR(AVERAGE(INDEX(S:S,IFERROR(MATCH($B200-Annex!$B$4/60,$B:$B),2)):S200),IF(Data!$B$2="",0,"-"))</f>
        <v>5.2891130407410225</v>
      </c>
      <c r="R200" s="50">
        <f>IFERROR((5.670373*10^-8*(T200+273.15)^4+((Annex!$B$5+Annex!$B$6)*(T200-V200)+Annex!$B$7*(T200-INDEX(T:T,IFERROR(MATCH($B200-Annex!$B$9/60,$B:$B),2)))/(60*($B200-INDEX($B:$B,IFERROR(MATCH($B200-Annex!$B$9/60,$B:$B),2)))))/Annex!$B$8)/1000,IF(Data!$B$2="",0,"-"))</f>
        <v>13.841424508802886</v>
      </c>
      <c r="S200" s="50">
        <f>IFERROR((5.670373*10^-8*(U200+273.15)^4+((Annex!$B$5+Annex!$B$6)*(U200-V200)+Annex!$B$7*(U200-INDEX(U:U,IFERROR(MATCH($B200-Annex!$B$9/60,$B:$B),2)))/(60*($B200-INDEX($B:$B,IFERROR(MATCH($B200-Annex!$B$9/60,$B:$B),2)))))/Annex!$B$8)/1000,IF(Data!$B$2="",0,"-"))</f>
        <v>7.5084983602563744</v>
      </c>
      <c r="T200" s="20">
        <v>303.80200000000002</v>
      </c>
      <c r="U200" s="20">
        <v>230.785</v>
      </c>
      <c r="V200" s="20">
        <v>262.66199999999998</v>
      </c>
      <c r="W200" s="20">
        <v>884.22900000000004</v>
      </c>
      <c r="X200" s="20">
        <v>850.52599999999995</v>
      </c>
      <c r="Y200" s="20">
        <v>799.90700000000004</v>
      </c>
      <c r="Z200" s="20">
        <v>744.65</v>
      </c>
      <c r="AA200" s="20">
        <v>727.75599999999997</v>
      </c>
      <c r="AB200" s="20">
        <v>727.08299999999997</v>
      </c>
      <c r="AC200" s="20">
        <v>777.70399999999995</v>
      </c>
      <c r="AD200" s="20">
        <v>886.41399999999999</v>
      </c>
      <c r="AE200" s="20">
        <v>874.41</v>
      </c>
      <c r="AF200" s="20">
        <v>893.60900000000004</v>
      </c>
      <c r="AG200" s="20">
        <v>712.42399999999998</v>
      </c>
      <c r="AH200" s="20">
        <v>455.40300000000002</v>
      </c>
      <c r="AI200" s="20">
        <v>270.65100000000001</v>
      </c>
    </row>
    <row r="201" spans="1:35" x14ac:dyDescent="0.3">
      <c r="A201" s="5">
        <v>200</v>
      </c>
      <c r="B201" s="19">
        <v>18.589833338046446</v>
      </c>
      <c r="C201" s="20">
        <v>416.17592300000001</v>
      </c>
      <c r="D201" s="20">
        <v>406.183514</v>
      </c>
      <c r="E201" s="20">
        <v>729.65822700000001</v>
      </c>
      <c r="F201" s="49">
        <f>IFERROR(SUM(C201:E201),IF(Data!$B$2="",0,"-"))</f>
        <v>1552.017664</v>
      </c>
      <c r="G201" s="50">
        <f>IFERROR(F201-Annex!$B$10,IF(Data!$B$2="",0,"-"))</f>
        <v>245.85966400000007</v>
      </c>
      <c r="H201" s="50">
        <f>IFERROR(-14000*(G201-INDEX(G:G,IFERROR(MATCH($B201-Annex!$B$11/60,$B:$B),2)))/(60*($B201-INDEX($B:$B,IFERROR(MATCH($B201-Annex!$B$11/60,$B:$B),2)))),IF(Data!$B$2="",0,"-"))</f>
        <v>4048.3091203634835</v>
      </c>
      <c r="I201" s="50">
        <f>IFERROR(AVERAGE(INDEX(K:K,IFERROR(MATCH($B201-Annex!$B$4/60,$B:$B),2)):K201),IF(Data!$B$2="",0,"-"))</f>
        <v>27.961611476137421</v>
      </c>
      <c r="J201" s="50">
        <f>IFERROR(AVERAGE(INDEX(L:L,IFERROR(MATCH($B201-Annex!$B$4/60,$B:$B),2)):L201),IF(Data!$B$2="",0,"-"))</f>
        <v>51.42577365176129</v>
      </c>
      <c r="K201" s="50">
        <f>IFERROR((5.670373*10^-8*(M201+273.15)^4+((Annex!$B$5+Annex!$B$6)*(M201-O201)+Annex!$B$7*(M201-INDEX(M:M,IFERROR(MATCH($B201-Annex!$B$9/60,$B:$B),2)))/(60*($B201-INDEX($B:$B,IFERROR(MATCH($B201-Annex!$B$9/60,$B:$B),2)))))/Annex!$B$8)/1000,IF(Data!$B$2="",0,"-"))</f>
        <v>36.915621997468165</v>
      </c>
      <c r="L201" s="50">
        <f>IFERROR((5.670373*10^-8*(N201+273.15)^4+((Annex!$B$5+Annex!$B$6)*(N201-O201)+Annex!$B$7*(N201-INDEX(N:N,IFERROR(MATCH($B201-Annex!$B$9/60,$B:$B),2)))/(60*($B201-INDEX($B:$B,IFERROR(MATCH($B201-Annex!$B$9/60,$B:$B),2)))))/Annex!$B$8)/1000,IF(Data!$B$2="",0,"-"))</f>
        <v>58.774416029205661</v>
      </c>
      <c r="M201" s="20">
        <v>600.18899999999996</v>
      </c>
      <c r="N201" s="20">
        <v>681.88199999999995</v>
      </c>
      <c r="O201" s="20">
        <v>766.34199999999998</v>
      </c>
      <c r="P201" s="50">
        <f>IFERROR(AVERAGE(INDEX(R:R,IFERROR(MATCH($B201-Annex!$B$4/60,$B:$B),2)):R201),IF(Data!$B$2="",0,"-"))</f>
        <v>13.034050391415636</v>
      </c>
      <c r="Q201" s="50">
        <f>IFERROR(AVERAGE(INDEX(S:S,IFERROR(MATCH($B201-Annex!$B$4/60,$B:$B),2)):S201),IF(Data!$B$2="",0,"-"))</f>
        <v>5.7300767691502799</v>
      </c>
      <c r="R201" s="50">
        <f>IFERROR((5.670373*10^-8*(T201+273.15)^4+((Annex!$B$5+Annex!$B$6)*(T201-V201)+Annex!$B$7*(T201-INDEX(T:T,IFERROR(MATCH($B201-Annex!$B$9/60,$B:$B),2)))/(60*($B201-INDEX($B:$B,IFERROR(MATCH($B201-Annex!$B$9/60,$B:$B),2)))))/Annex!$B$8)/1000,IF(Data!$B$2="",0,"-"))</f>
        <v>14.498770060201657</v>
      </c>
      <c r="S201" s="50">
        <f>IFERROR((5.670373*10^-8*(U201+273.15)^4+((Annex!$B$5+Annex!$B$6)*(U201-V201)+Annex!$B$7*(U201-INDEX(U:U,IFERROR(MATCH($B201-Annex!$B$9/60,$B:$B),2)))/(60*($B201-INDEX($B:$B,IFERROR(MATCH($B201-Annex!$B$9/60,$B:$B),2)))))/Annex!$B$8)/1000,IF(Data!$B$2="",0,"-"))</f>
        <v>8.055880042144139</v>
      </c>
      <c r="T201" s="20">
        <v>309.64999999999998</v>
      </c>
      <c r="U201" s="20">
        <v>236.72800000000001</v>
      </c>
      <c r="V201" s="20">
        <v>270.23700000000002</v>
      </c>
      <c r="W201" s="20">
        <v>881.63900000000001</v>
      </c>
      <c r="X201" s="20">
        <v>849.79600000000005</v>
      </c>
      <c r="Y201" s="20">
        <v>810.65200000000004</v>
      </c>
      <c r="Z201" s="20">
        <v>784.45500000000004</v>
      </c>
      <c r="AA201" s="20">
        <v>765.93100000000004</v>
      </c>
      <c r="AB201" s="20">
        <v>761.29700000000003</v>
      </c>
      <c r="AC201" s="20">
        <v>776.50400000000002</v>
      </c>
      <c r="AD201" s="20">
        <v>881.19899999999996</v>
      </c>
      <c r="AE201" s="20">
        <v>879.65899999999999</v>
      </c>
      <c r="AF201" s="20">
        <v>891.202</v>
      </c>
      <c r="AG201" s="20">
        <v>719.51900000000001</v>
      </c>
      <c r="AH201" s="20">
        <v>469.76600000000002</v>
      </c>
      <c r="AI201" s="20">
        <v>328.73200000000003</v>
      </c>
    </row>
    <row r="202" spans="1:35" x14ac:dyDescent="0.3">
      <c r="A202" s="5">
        <v>201</v>
      </c>
      <c r="B202" s="19">
        <v>18.684666672488675</v>
      </c>
      <c r="C202" s="20">
        <v>415.66140100000001</v>
      </c>
      <c r="D202" s="20">
        <v>405.54142400000001</v>
      </c>
      <c r="E202" s="20">
        <v>728.75479399999995</v>
      </c>
      <c r="F202" s="49">
        <f>IFERROR(SUM(C202:E202),IF(Data!$B$2="",0,"-"))</f>
        <v>1549.957619</v>
      </c>
      <c r="G202" s="50">
        <f>IFERROR(F202-Annex!$B$10,IF(Data!$B$2="",0,"-"))</f>
        <v>243.79961900000012</v>
      </c>
      <c r="H202" s="50">
        <f>IFERROR(-14000*(G202-INDEX(G:G,IFERROR(MATCH($B202-Annex!$B$11/60,$B:$B),2)))/(60*($B202-INDEX($B:$B,IFERROR(MATCH($B202-Annex!$B$11/60,$B:$B),2)))),IF(Data!$B$2="",0,"-"))</f>
        <v>4172.1889119929292</v>
      </c>
      <c r="I202" s="50">
        <f>IFERROR(AVERAGE(INDEX(K:K,IFERROR(MATCH($B202-Annex!$B$4/60,$B:$B),2)):K202),IF(Data!$B$2="",0,"-"))</f>
        <v>30.804153177203027</v>
      </c>
      <c r="J202" s="50">
        <f>IFERROR(AVERAGE(INDEX(L:L,IFERROR(MATCH($B202-Annex!$B$4/60,$B:$B),2)):L202),IF(Data!$B$2="",0,"-"))</f>
        <v>53.692874201680503</v>
      </c>
      <c r="K202" s="50">
        <f>IFERROR((5.670373*10^-8*(M202+273.15)^4+((Annex!$B$5+Annex!$B$6)*(M202-O202)+Annex!$B$7*(M202-INDEX(M:M,IFERROR(MATCH($B202-Annex!$B$9/60,$B:$B),2)))/(60*($B202-INDEX($B:$B,IFERROR(MATCH($B202-Annex!$B$9/60,$B:$B),2)))))/Annex!$B$8)/1000,IF(Data!$B$2="",0,"-"))</f>
        <v>41.44672116065874</v>
      </c>
      <c r="L202" s="50">
        <f>IFERROR((5.670373*10^-8*(N202+273.15)^4+((Annex!$B$5+Annex!$B$6)*(N202-O202)+Annex!$B$7*(N202-INDEX(N:N,IFERROR(MATCH($B202-Annex!$B$9/60,$B:$B),2)))/(60*($B202-INDEX($B:$B,IFERROR(MATCH($B202-Annex!$B$9/60,$B:$B),2)))))/Annex!$B$8)/1000,IF(Data!$B$2="",0,"-"))</f>
        <v>62.991378202994476</v>
      </c>
      <c r="M202" s="20">
        <v>617.26300000000003</v>
      </c>
      <c r="N202" s="20">
        <v>699.97900000000004</v>
      </c>
      <c r="O202" s="20">
        <v>781.24099999999999</v>
      </c>
      <c r="P202" s="50">
        <f>IFERROR(AVERAGE(INDEX(R:R,IFERROR(MATCH($B202-Annex!$B$4/60,$B:$B),2)):R202),IF(Data!$B$2="",0,"-"))</f>
        <v>13.644860867512181</v>
      </c>
      <c r="Q202" s="50">
        <f>IFERROR(AVERAGE(INDEX(S:S,IFERROR(MATCH($B202-Annex!$B$4/60,$B:$B),2)):S202),IF(Data!$B$2="",0,"-"))</f>
        <v>6.2305100876848263</v>
      </c>
      <c r="R202" s="50">
        <f>IFERROR((5.670373*10^-8*(T202+273.15)^4+((Annex!$B$5+Annex!$B$6)*(T202-V202)+Annex!$B$7*(T202-INDEX(T:T,IFERROR(MATCH($B202-Annex!$B$9/60,$B:$B),2)))/(60*($B202-INDEX($B:$B,IFERROR(MATCH($B202-Annex!$B$9/60,$B:$B),2)))))/Annex!$B$8)/1000,IF(Data!$B$2="",0,"-"))</f>
        <v>15.842324616157388</v>
      </c>
      <c r="S202" s="50">
        <f>IFERROR((5.670373*10^-8*(U202+273.15)^4+((Annex!$B$5+Annex!$B$6)*(U202-V202)+Annex!$B$7*(U202-INDEX(U:U,IFERROR(MATCH($B202-Annex!$B$9/60,$B:$B),2)))/(60*($B202-INDEX($B:$B,IFERROR(MATCH($B202-Annex!$B$9/60,$B:$B),2)))))/Annex!$B$8)/1000,IF(Data!$B$2="",0,"-"))</f>
        <v>8.3403372276056249</v>
      </c>
      <c r="T202" s="20">
        <v>316.976</v>
      </c>
      <c r="U202" s="20">
        <v>242.965</v>
      </c>
      <c r="V202" s="20">
        <v>271.96899999999999</v>
      </c>
      <c r="W202" s="20">
        <v>856.94200000000001</v>
      </c>
      <c r="X202" s="20">
        <v>854.75300000000004</v>
      </c>
      <c r="Y202" s="20">
        <v>800.25599999999997</v>
      </c>
      <c r="Z202" s="20">
        <v>768.76300000000003</v>
      </c>
      <c r="AA202" s="20">
        <v>756.53399999999999</v>
      </c>
      <c r="AB202" s="20">
        <v>732.20899999999995</v>
      </c>
      <c r="AC202" s="20">
        <v>762.66</v>
      </c>
      <c r="AD202" s="20">
        <v>887.303</v>
      </c>
      <c r="AE202" s="20">
        <v>871.41800000000001</v>
      </c>
      <c r="AF202" s="20">
        <v>879.56</v>
      </c>
      <c r="AG202" s="20">
        <v>736.33600000000001</v>
      </c>
      <c r="AH202" s="20">
        <v>408.86</v>
      </c>
      <c r="AI202" s="20">
        <v>352.62099999999998</v>
      </c>
    </row>
    <row r="203" spans="1:35" x14ac:dyDescent="0.3">
      <c r="A203" s="5">
        <v>202</v>
      </c>
      <c r="B203" s="19">
        <v>18.778166676638648</v>
      </c>
      <c r="C203" s="20">
        <v>414.86272100000002</v>
      </c>
      <c r="D203" s="20">
        <v>405.19135899999998</v>
      </c>
      <c r="E203" s="20">
        <v>727.79746699999998</v>
      </c>
      <c r="F203" s="49">
        <f>IFERROR(SUM(C203:E203),IF(Data!$B$2="",0,"-"))</f>
        <v>1547.851547</v>
      </c>
      <c r="G203" s="50">
        <f>IFERROR(F203-Annex!$B$10,IF(Data!$B$2="",0,"-"))</f>
        <v>241.69354700000008</v>
      </c>
      <c r="H203" s="50">
        <f>IFERROR(-14000*(G203-INDEX(G:G,IFERROR(MATCH($B203-Annex!$B$11/60,$B:$B),2)))/(60*($B203-INDEX($B:$B,IFERROR(MATCH($B203-Annex!$B$11/60,$B:$B),2)))),IF(Data!$B$2="",0,"-"))</f>
        <v>4371.2821616531419</v>
      </c>
      <c r="I203" s="50">
        <f>IFERROR(AVERAGE(INDEX(K:K,IFERROR(MATCH($B203-Annex!$B$4/60,$B:$B),2)):K203),IF(Data!$B$2="",0,"-"))</f>
        <v>34.210636732050638</v>
      </c>
      <c r="J203" s="50">
        <f>IFERROR(AVERAGE(INDEX(L:L,IFERROR(MATCH($B203-Annex!$B$4/60,$B:$B),2)):L203),IF(Data!$B$2="",0,"-"))</f>
        <v>56.258355665436078</v>
      </c>
      <c r="K203" s="50">
        <f>IFERROR((5.670373*10^-8*(M203+273.15)^4+((Annex!$B$5+Annex!$B$6)*(M203-O203)+Annex!$B$7*(M203-INDEX(M:M,IFERROR(MATCH($B203-Annex!$B$9/60,$B:$B),2)))/(60*($B203-INDEX($B:$B,IFERROR(MATCH($B203-Annex!$B$9/60,$B:$B),2)))))/Annex!$B$8)/1000,IF(Data!$B$2="",0,"-"))</f>
        <v>45.478927748050772</v>
      </c>
      <c r="L203" s="50">
        <f>IFERROR((5.670373*10^-8*(N203+273.15)^4+((Annex!$B$5+Annex!$B$6)*(N203-O203)+Annex!$B$7*(N203-INDEX(N:N,IFERROR(MATCH($B203-Annex!$B$9/60,$B:$B),2)))/(60*($B203-INDEX($B:$B,IFERROR(MATCH($B203-Annex!$B$9/60,$B:$B),2)))))/Annex!$B$8)/1000,IF(Data!$B$2="",0,"-"))</f>
        <v>65.90023877063463</v>
      </c>
      <c r="M203" s="20">
        <v>634.745</v>
      </c>
      <c r="N203" s="20">
        <v>716.40200000000004</v>
      </c>
      <c r="O203" s="20">
        <v>796.55600000000004</v>
      </c>
      <c r="P203" s="50">
        <f>IFERROR(AVERAGE(INDEX(R:R,IFERROR(MATCH($B203-Annex!$B$4/60,$B:$B),2)):R203),IF(Data!$B$2="",0,"-"))</f>
        <v>14.411358681987176</v>
      </c>
      <c r="Q203" s="50">
        <f>IFERROR(AVERAGE(INDEX(S:S,IFERROR(MATCH($B203-Annex!$B$4/60,$B:$B),2)):S203),IF(Data!$B$2="",0,"-"))</f>
        <v>6.7227172807622768</v>
      </c>
      <c r="R203" s="50">
        <f>IFERROR((5.670373*10^-8*(T203+273.15)^4+((Annex!$B$5+Annex!$B$6)*(T203-V203)+Annex!$B$7*(T203-INDEX(T:T,IFERROR(MATCH($B203-Annex!$B$9/60,$B:$B),2)))/(60*($B203-INDEX($B:$B,IFERROR(MATCH($B203-Annex!$B$9/60,$B:$B),2)))))/Annex!$B$8)/1000,IF(Data!$B$2="",0,"-"))</f>
        <v>17.505721537063526</v>
      </c>
      <c r="S203" s="50">
        <f>IFERROR((5.670373*10^-8*(U203+273.15)^4+((Annex!$B$5+Annex!$B$6)*(U203-V203)+Annex!$B$7*(U203-INDEX(U:U,IFERROR(MATCH($B203-Annex!$B$9/60,$B:$B),2)))/(60*($B203-INDEX($B:$B,IFERROR(MATCH($B203-Annex!$B$9/60,$B:$B),2)))))/Annex!$B$8)/1000,IF(Data!$B$2="",0,"-"))</f>
        <v>8.1797151660615626</v>
      </c>
      <c r="T203" s="20">
        <v>324.99700000000001</v>
      </c>
      <c r="U203" s="20">
        <v>247.953</v>
      </c>
      <c r="V203" s="20">
        <v>269.58300000000003</v>
      </c>
      <c r="W203" s="20">
        <v>917.18600000000004</v>
      </c>
      <c r="X203" s="20">
        <v>892.33199999999999</v>
      </c>
      <c r="Y203" s="20">
        <v>855.154</v>
      </c>
      <c r="Z203" s="20">
        <v>810.10299999999995</v>
      </c>
      <c r="AA203" s="20">
        <v>772.69200000000001</v>
      </c>
      <c r="AB203" s="20">
        <v>743.55700000000002</v>
      </c>
      <c r="AC203" s="20">
        <v>778.71500000000003</v>
      </c>
      <c r="AD203" s="20">
        <v>886.44</v>
      </c>
      <c r="AE203" s="20">
        <v>873.70500000000004</v>
      </c>
      <c r="AF203" s="20">
        <v>877.45600000000002</v>
      </c>
      <c r="AG203" s="20">
        <v>743.39700000000005</v>
      </c>
      <c r="AH203" s="20">
        <v>466.03399999999999</v>
      </c>
      <c r="AI203" s="20">
        <v>306.24200000000002</v>
      </c>
    </row>
    <row r="204" spans="1:35" x14ac:dyDescent="0.3">
      <c r="A204" s="5">
        <v>203</v>
      </c>
      <c r="B204" s="19">
        <v>18.870666667353362</v>
      </c>
      <c r="C204" s="20">
        <v>415.33016700000002</v>
      </c>
      <c r="D204" s="20">
        <v>405.10299500000002</v>
      </c>
      <c r="E204" s="20">
        <v>727.97343699999999</v>
      </c>
      <c r="F204" s="49">
        <f>IFERROR(SUM(C204:E204),IF(Data!$B$2="",0,"-"))</f>
        <v>1548.4065989999999</v>
      </c>
      <c r="G204" s="50">
        <f>IFERROR(F204-Annex!$B$10,IF(Data!$B$2="",0,"-"))</f>
        <v>242.24859900000001</v>
      </c>
      <c r="H204" s="50">
        <f>IFERROR(-14000*(G204-INDEX(G:G,IFERROR(MATCH($B204-Annex!$B$11/60,$B:$B),2)))/(60*($B204-INDEX($B:$B,IFERROR(MATCH($B204-Annex!$B$11/60,$B:$B),2)))),IF(Data!$B$2="",0,"-"))</f>
        <v>3830.4020986537876</v>
      </c>
      <c r="I204" s="50">
        <f>IFERROR(AVERAGE(INDEX(K:K,IFERROR(MATCH($B204-Annex!$B$4/60,$B:$B),2)):K204),IF(Data!$B$2="",0,"-"))</f>
        <v>37.727509680408517</v>
      </c>
      <c r="J204" s="50">
        <f>IFERROR(AVERAGE(INDEX(L:L,IFERROR(MATCH($B204-Annex!$B$4/60,$B:$B),2)):L204),IF(Data!$B$2="",0,"-"))</f>
        <v>59.218716920455229</v>
      </c>
      <c r="K204" s="50">
        <f>IFERROR((5.670373*10^-8*(M204+273.15)^4+((Annex!$B$5+Annex!$B$6)*(M204-O204)+Annex!$B$7*(M204-INDEX(M:M,IFERROR(MATCH($B204-Annex!$B$9/60,$B:$B),2)))/(60*($B204-INDEX($B:$B,IFERROR(MATCH($B204-Annex!$B$9/60,$B:$B),2)))))/Annex!$B$8)/1000,IF(Data!$B$2="",0,"-"))</f>
        <v>48.39322044813192</v>
      </c>
      <c r="L204" s="50">
        <f>IFERROR((5.670373*10^-8*(N204+273.15)^4+((Annex!$B$5+Annex!$B$6)*(N204-O204)+Annex!$B$7*(N204-INDEX(N:N,IFERROR(MATCH($B204-Annex!$B$9/60,$B:$B),2)))/(60*($B204-INDEX($B:$B,IFERROR(MATCH($B204-Annex!$B$9/60,$B:$B),2)))))/Annex!$B$8)/1000,IF(Data!$B$2="",0,"-"))</f>
        <v>68.858918665332325</v>
      </c>
      <c r="M204" s="20">
        <v>650.87900000000002</v>
      </c>
      <c r="N204" s="20">
        <v>732.14599999999996</v>
      </c>
      <c r="O204" s="20">
        <v>806.59799999999996</v>
      </c>
      <c r="P204" s="50">
        <f>IFERROR(AVERAGE(INDEX(R:R,IFERROR(MATCH($B204-Annex!$B$4/60,$B:$B),2)):R204),IF(Data!$B$2="",0,"-"))</f>
        <v>15.296943449731755</v>
      </c>
      <c r="Q204" s="50">
        <f>IFERROR(AVERAGE(INDEX(S:S,IFERROR(MATCH($B204-Annex!$B$4/60,$B:$B),2)):S204),IF(Data!$B$2="",0,"-"))</f>
        <v>7.11912712130116</v>
      </c>
      <c r="R204" s="50">
        <f>IFERROR((5.670373*10^-8*(T204+273.15)^4+((Annex!$B$5+Annex!$B$6)*(T204-V204)+Annex!$B$7*(T204-INDEX(T:T,IFERROR(MATCH($B204-Annex!$B$9/60,$B:$B),2)))/(60*($B204-INDEX($B:$B,IFERROR(MATCH($B204-Annex!$B$9/60,$B:$B),2)))))/Annex!$B$8)/1000,IF(Data!$B$2="",0,"-"))</f>
        <v>18.995586014835105</v>
      </c>
      <c r="S204" s="50">
        <f>IFERROR((5.670373*10^-8*(U204+273.15)^4+((Annex!$B$5+Annex!$B$6)*(U204-V204)+Annex!$B$7*(U204-INDEX(U:U,IFERROR(MATCH($B204-Annex!$B$9/60,$B:$B),2)))/(60*($B204-INDEX($B:$B,IFERROR(MATCH($B204-Annex!$B$9/60,$B:$B),2)))))/Annex!$B$8)/1000,IF(Data!$B$2="",0,"-"))</f>
        <v>7.4368190830231704</v>
      </c>
      <c r="T204" s="20">
        <v>333.28100000000001</v>
      </c>
      <c r="U204" s="20">
        <v>251.624</v>
      </c>
      <c r="V204" s="20">
        <v>268.28100000000001</v>
      </c>
      <c r="W204" s="20">
        <v>779.90499999999997</v>
      </c>
      <c r="X204" s="20">
        <v>690.38900000000001</v>
      </c>
      <c r="Y204" s="20">
        <v>680.18100000000004</v>
      </c>
      <c r="Z204" s="20">
        <v>660.096</v>
      </c>
      <c r="AA204" s="20">
        <v>666.68399999999997</v>
      </c>
      <c r="AB204" s="20">
        <v>680.07500000000005</v>
      </c>
      <c r="AC204" s="20">
        <v>742.46299999999997</v>
      </c>
      <c r="AD204" s="20">
        <v>859.923</v>
      </c>
      <c r="AE204" s="20">
        <v>844.94100000000003</v>
      </c>
      <c r="AF204" s="20">
        <v>856.67600000000004</v>
      </c>
      <c r="AG204" s="20">
        <v>722.48699999999997</v>
      </c>
      <c r="AH204" s="20">
        <v>496.65</v>
      </c>
      <c r="AI204" s="20">
        <v>325.64100000000002</v>
      </c>
    </row>
    <row r="205" spans="1:35" x14ac:dyDescent="0.3">
      <c r="A205" s="5">
        <v>204</v>
      </c>
      <c r="B205" s="19">
        <v>18.964166671503335</v>
      </c>
      <c r="C205" s="20">
        <v>416.31043599999998</v>
      </c>
      <c r="D205" s="20">
        <v>403.66569700000002</v>
      </c>
      <c r="E205" s="20">
        <v>729.52604099999996</v>
      </c>
      <c r="F205" s="49">
        <f>IFERROR(SUM(C205:E205),IF(Data!$B$2="",0,"-"))</f>
        <v>1549.502174</v>
      </c>
      <c r="G205" s="50">
        <f>IFERROR(F205-Annex!$B$10,IF(Data!$B$2="",0,"-"))</f>
        <v>243.34417400000007</v>
      </c>
      <c r="H205" s="50">
        <f>IFERROR(-14000*(G205-INDEX(G:G,IFERROR(MATCH($B205-Annex!$B$11/60,$B:$B),2)))/(60*($B205-INDEX($B:$B,IFERROR(MATCH($B205-Annex!$B$11/60,$B:$B),2)))),IF(Data!$B$2="",0,"-"))</f>
        <v>3210.8871454475648</v>
      </c>
      <c r="I205" s="50">
        <f>IFERROR(AVERAGE(INDEX(K:K,IFERROR(MATCH($B205-Annex!$B$4/60,$B:$B),2)):K205),IF(Data!$B$2="",0,"-"))</f>
        <v>34.305723533343617</v>
      </c>
      <c r="J205" s="50">
        <f>IFERROR(AVERAGE(INDEX(L:L,IFERROR(MATCH($B205-Annex!$B$4/60,$B:$B),2)):L205),IF(Data!$B$2="",0,"-"))</f>
        <v>61.247168203247938</v>
      </c>
      <c r="K205" s="50">
        <f>IFERROR((5.670373*10^-8*(M205+273.15)^4+((Annex!$B$5+Annex!$B$6)*(M205-O205)+Annex!$B$7*(M205-INDEX(M:M,IFERROR(MATCH($B205-Annex!$B$9/60,$B:$B),2)))/(60*($B205-INDEX($B:$B,IFERROR(MATCH($B205-Annex!$B$9/60,$B:$B),2)))))/Annex!$B$8)/1000,IF(Data!$B$2="",0,"-"))</f>
        <v>4.1017580537913672</v>
      </c>
      <c r="L205" s="50">
        <f>IFERROR((5.670373*10^-8*(N205+273.15)^4+((Annex!$B$5+Annex!$B$6)*(N205-O205)+Annex!$B$7*(N205-INDEX(N:N,IFERROR(MATCH($B205-Annex!$B$9/60,$B:$B),2)))/(60*($B205-INDEX($B:$B,IFERROR(MATCH($B205-Annex!$B$9/60,$B:$B),2)))))/Annex!$B$8)/1000,IF(Data!$B$2="",0,"-"))</f>
        <v>64.309103215733714</v>
      </c>
      <c r="M205" s="20">
        <v>596.41999999999996</v>
      </c>
      <c r="N205" s="20">
        <v>734.31500000000005</v>
      </c>
      <c r="O205" s="20">
        <v>779.35799999999995</v>
      </c>
      <c r="P205" s="50">
        <f>IFERROR(AVERAGE(INDEX(R:R,IFERROR(MATCH($B205-Annex!$B$4/60,$B:$B),2)):R205),IF(Data!$B$2="",0,"-"))</f>
        <v>16.89554548546257</v>
      </c>
      <c r="Q205" s="50">
        <f>IFERROR(AVERAGE(INDEX(S:S,IFERROR(MATCH($B205-Annex!$B$4/60,$B:$B),2)):S205),IF(Data!$B$2="",0,"-"))</f>
        <v>7.6797748864738162</v>
      </c>
      <c r="R205" s="50">
        <f>IFERROR((5.670373*10^-8*(T205+273.15)^4+((Annex!$B$5+Annex!$B$6)*(T205-V205)+Annex!$B$7*(T205-INDEX(T:T,IFERROR(MATCH($B205-Annex!$B$9/60,$B:$B),2)))/(60*($B205-INDEX($B:$B,IFERROR(MATCH($B205-Annex!$B$9/60,$B:$B),2)))))/Annex!$B$8)/1000,IF(Data!$B$2="",0,"-"))</f>
        <v>24.262004778999341</v>
      </c>
      <c r="S205" s="50">
        <f>IFERROR((5.670373*10^-8*(U205+273.15)^4+((Annex!$B$5+Annex!$B$6)*(U205-V205)+Annex!$B$7*(U205-INDEX(U:U,IFERROR(MATCH($B205-Annex!$B$9/60,$B:$B),2)))/(60*($B205-INDEX($B:$B,IFERROR(MATCH($B205-Annex!$B$9/60,$B:$B),2)))))/Annex!$B$8)/1000,IF(Data!$B$2="",0,"-"))</f>
        <v>8.4552760411709169</v>
      </c>
      <c r="T205" s="20">
        <v>336.76100000000002</v>
      </c>
      <c r="U205" s="20">
        <v>245.06700000000001</v>
      </c>
      <c r="V205" s="20">
        <v>143.315</v>
      </c>
      <c r="W205" s="20">
        <v>484.80500000000001</v>
      </c>
      <c r="X205" s="20">
        <v>543.89200000000005</v>
      </c>
      <c r="Y205" s="20">
        <v>484.90899999999999</v>
      </c>
      <c r="Z205" s="20">
        <v>443.16899999999998</v>
      </c>
      <c r="AA205" s="20">
        <v>440.70499999999998</v>
      </c>
      <c r="AB205" s="20">
        <v>444.01799999999997</v>
      </c>
      <c r="AC205" s="20">
        <v>517.41</v>
      </c>
      <c r="AD205" s="20">
        <v>731.76400000000001</v>
      </c>
      <c r="AE205" s="20">
        <v>671.67700000000002</v>
      </c>
      <c r="AF205" s="20">
        <v>729.51499999999999</v>
      </c>
      <c r="AG205" s="20">
        <v>112.185</v>
      </c>
      <c r="AH205" s="20">
        <v>342.17</v>
      </c>
      <c r="AI205" s="20">
        <v>320.774</v>
      </c>
    </row>
    <row r="206" spans="1:35" x14ac:dyDescent="0.3">
      <c r="A206" s="5">
        <v>205</v>
      </c>
      <c r="B206" s="19">
        <v>19.057500001508743</v>
      </c>
      <c r="C206" s="20">
        <v>417.23523299999999</v>
      </c>
      <c r="D206" s="20">
        <v>404.76050800000002</v>
      </c>
      <c r="E206" s="20">
        <v>730.33265300000005</v>
      </c>
      <c r="F206" s="49">
        <f>IFERROR(SUM(C206:E206),IF(Data!$B$2="",0,"-"))</f>
        <v>1552.3283940000001</v>
      </c>
      <c r="G206" s="50">
        <f>IFERROR(F206-Annex!$B$10,IF(Data!$B$2="",0,"-"))</f>
        <v>246.17039400000021</v>
      </c>
      <c r="H206" s="50">
        <f>IFERROR(-14000*(G206-INDEX(G:G,IFERROR(MATCH($B206-Annex!$B$11/60,$B:$B),2)))/(60*($B206-INDEX($B:$B,IFERROR(MATCH($B206-Annex!$B$11/60,$B:$B),2)))),IF(Data!$B$2="",0,"-"))</f>
        <v>2169.7373416557771</v>
      </c>
      <c r="I206" s="50">
        <f>IFERROR(AVERAGE(INDEX(K:K,IFERROR(MATCH($B206-Annex!$B$4/60,$B:$B),2)):K206),IF(Data!$B$2="",0,"-"))</f>
        <v>29.686564316248557</v>
      </c>
      <c r="J206" s="50">
        <f>IFERROR(AVERAGE(INDEX(L:L,IFERROR(MATCH($B206-Annex!$B$4/60,$B:$B),2)):L206),IF(Data!$B$2="",0,"-"))</f>
        <v>60.637790229365272</v>
      </c>
      <c r="K206" s="50">
        <f>IFERROR((5.670373*10^-8*(M206+273.15)^4+((Annex!$B$5+Annex!$B$6)*(M206-O206)+Annex!$B$7*(M206-INDEX(M:M,IFERROR(MATCH($B206-Annex!$B$9/60,$B:$B),2)))/(60*($B206-INDEX($B:$B,IFERROR(MATCH($B206-Annex!$B$9/60,$B:$B),2)))))/Annex!$B$8)/1000,IF(Data!$B$2="",0,"-"))</f>
        <v>-1.7070636898326084</v>
      </c>
      <c r="L206" s="50">
        <f>IFERROR((5.670373*10^-8*(N206+273.15)^4+((Annex!$B$5+Annex!$B$6)*(N206-O206)+Annex!$B$7*(N206-INDEX(N:N,IFERROR(MATCH($B206-Annex!$B$9/60,$B:$B),2)))/(60*($B206-INDEX($B:$B,IFERROR(MATCH($B206-Annex!$B$9/60,$B:$B),2)))))/Annex!$B$8)/1000,IF(Data!$B$2="",0,"-"))</f>
        <v>48.309600265129326</v>
      </c>
      <c r="M206" s="20">
        <v>593.58000000000004</v>
      </c>
      <c r="N206" s="20">
        <v>718.11400000000003</v>
      </c>
      <c r="O206" s="20">
        <v>715.74699999999996</v>
      </c>
      <c r="P206" s="50">
        <f>IFERROR(AVERAGE(INDEX(R:R,IFERROR(MATCH($B206-Annex!$B$4/60,$B:$B),2)):R206),IF(Data!$B$2="",0,"-"))</f>
        <v>18.015312422659878</v>
      </c>
      <c r="Q206" s="50">
        <f>IFERROR(AVERAGE(INDEX(S:S,IFERROR(MATCH($B206-Annex!$B$4/60,$B:$B),2)):S206),IF(Data!$B$2="",0,"-"))</f>
        <v>7.7166187939951625</v>
      </c>
      <c r="R206" s="50">
        <f>IFERROR((5.670373*10^-8*(T206+273.15)^4+((Annex!$B$5+Annex!$B$6)*(T206-V206)+Annex!$B$7*(T206-INDEX(T:T,IFERROR(MATCH($B206-Annex!$B$9/60,$B:$B),2)))/(60*($B206-INDEX($B:$B,IFERROR(MATCH($B206-Annex!$B$9/60,$B:$B),2)))))/Annex!$B$8)/1000,IF(Data!$B$2="",0,"-"))</f>
        <v>21.16135544255922</v>
      </c>
      <c r="S206" s="50">
        <f>IFERROR((5.670373*10^-8*(U206+273.15)^4+((Annex!$B$5+Annex!$B$6)*(U206-V206)+Annex!$B$7*(U206-INDEX(U:U,IFERROR(MATCH($B206-Annex!$B$9/60,$B:$B),2)))/(60*($B206-INDEX($B:$B,IFERROR(MATCH($B206-Annex!$B$9/60,$B:$B),2)))))/Annex!$B$8)/1000,IF(Data!$B$2="",0,"-"))</f>
        <v>6.0398056377043474</v>
      </c>
      <c r="T206" s="20">
        <v>333.642</v>
      </c>
      <c r="U206" s="20">
        <v>239.125</v>
      </c>
      <c r="V206" s="20">
        <v>97.108000000000004</v>
      </c>
      <c r="W206" s="20">
        <v>357.52100000000002</v>
      </c>
      <c r="X206" s="20">
        <v>382.43599999999998</v>
      </c>
      <c r="Y206" s="20">
        <v>310.26100000000002</v>
      </c>
      <c r="Z206" s="20">
        <v>276.64999999999998</v>
      </c>
      <c r="AA206" s="20">
        <v>299.64800000000002</v>
      </c>
      <c r="AB206" s="20">
        <v>312.42200000000003</v>
      </c>
      <c r="AC206" s="20">
        <v>375.95600000000002</v>
      </c>
      <c r="AD206" s="20">
        <v>379.70600000000002</v>
      </c>
      <c r="AE206" s="20">
        <v>304.53699999999998</v>
      </c>
      <c r="AF206" s="20">
        <v>501.32900000000001</v>
      </c>
      <c r="AG206" s="20">
        <v>95.775999999999996</v>
      </c>
      <c r="AH206" s="20">
        <v>206.09</v>
      </c>
      <c r="AI206" s="20">
        <v>210.44800000000001</v>
      </c>
    </row>
    <row r="207" spans="1:35" x14ac:dyDescent="0.3">
      <c r="A207" s="5">
        <v>206</v>
      </c>
      <c r="B207" s="19">
        <v>19.141166671179235</v>
      </c>
      <c r="C207" s="20">
        <v>417.57992000000002</v>
      </c>
      <c r="D207" s="20">
        <v>405.52039000000002</v>
      </c>
      <c r="E207" s="20">
        <v>732.80130699999995</v>
      </c>
      <c r="F207" s="49">
        <f>IFERROR(SUM(C207:E207),IF(Data!$B$2="",0,"-"))</f>
        <v>1555.901617</v>
      </c>
      <c r="G207" s="50">
        <f>IFERROR(F207-Annex!$B$10,IF(Data!$B$2="",0,"-"))</f>
        <v>249.74361700000009</v>
      </c>
      <c r="H207" s="50">
        <f>IFERROR(-14000*(G207-INDEX(G:G,IFERROR(MATCH($B207-Annex!$B$11/60,$B:$B),2)))/(60*($B207-INDEX($B:$B,IFERROR(MATCH($B207-Annex!$B$11/60,$B:$B),2)))),IF(Data!$B$2="",0,"-"))</f>
        <v>968.61159178380558</v>
      </c>
      <c r="I207" s="50">
        <f>IFERROR(AVERAGE(INDEX(K:K,IFERROR(MATCH($B207-Annex!$B$4/60,$B:$B),2)):K207),IF(Data!$B$2="",0,"-"))</f>
        <v>27.658344387862538</v>
      </c>
      <c r="J207" s="50">
        <f>IFERROR(AVERAGE(INDEX(L:L,IFERROR(MATCH($B207-Annex!$B$4/60,$B:$B),2)):L207),IF(Data!$B$2="",0,"-"))</f>
        <v>57.665348391556485</v>
      </c>
      <c r="K207" s="50">
        <f>IFERROR((5.670373*10^-8*(M207+273.15)^4+((Annex!$B$5+Annex!$B$6)*(M207-O207)+Annex!$B$7*(M207-INDEX(M:M,IFERROR(MATCH($B207-Annex!$B$9/60,$B:$B),2)))/(60*($B207-INDEX($B:$B,IFERROR(MATCH($B207-Annex!$B$9/60,$B:$B),2)))))/Annex!$B$8)/1000,IF(Data!$B$2="",0,"-"))</f>
        <v>18.979224996769393</v>
      </c>
      <c r="L207" s="50">
        <f>IFERROR((5.670373*10^-8*(N207+273.15)^4+((Annex!$B$5+Annex!$B$6)*(N207-O207)+Annex!$B$7*(N207-INDEX(N:N,IFERROR(MATCH($B207-Annex!$B$9/60,$B:$B),2)))/(60*($B207-INDEX($B:$B,IFERROR(MATCH($B207-Annex!$B$9/60,$B:$B),2)))))/Annex!$B$8)/1000,IF(Data!$B$2="",0,"-"))</f>
        <v>34.513783591865213</v>
      </c>
      <c r="M207" s="20">
        <v>581.56700000000001</v>
      </c>
      <c r="N207" s="20">
        <v>697.23400000000004</v>
      </c>
      <c r="O207" s="20">
        <v>651.61900000000003</v>
      </c>
      <c r="P207" s="50">
        <f>IFERROR(AVERAGE(INDEX(R:R,IFERROR(MATCH($B207-Annex!$B$4/60,$B:$B),2)):R207),IF(Data!$B$2="",0,"-"))</f>
        <v>18.789211847717951</v>
      </c>
      <c r="Q207" s="50">
        <f>IFERROR(AVERAGE(INDEX(S:S,IFERROR(MATCH($B207-Annex!$B$4/60,$B:$B),2)):S207),IF(Data!$B$2="",0,"-"))</f>
        <v>7.8826730057906333</v>
      </c>
      <c r="R207" s="50">
        <f>IFERROR((5.670373*10^-8*(T207+273.15)^4+((Annex!$B$5+Annex!$B$6)*(T207-V207)+Annex!$B$7*(T207-INDEX(T:T,IFERROR(MATCH($B207-Annex!$B$9/60,$B:$B),2)))/(60*($B207-INDEX($B:$B,IFERROR(MATCH($B207-Annex!$B$9/60,$B:$B),2)))))/Annex!$B$8)/1000,IF(Data!$B$2="",0,"-"))</f>
        <v>19.258720484209416</v>
      </c>
      <c r="S207" s="50">
        <f>IFERROR((5.670373*10^-8*(U207+273.15)^4+((Annex!$B$5+Annex!$B$6)*(U207-V207)+Annex!$B$7*(U207-INDEX(U:U,IFERROR(MATCH($B207-Annex!$B$9/60,$B:$B),2)))/(60*($B207-INDEX($B:$B,IFERROR(MATCH($B207-Annex!$B$9/60,$B:$B),2)))))/Annex!$B$8)/1000,IF(Data!$B$2="",0,"-"))</f>
        <v>8.6708778428246749</v>
      </c>
      <c r="T207" s="20">
        <v>328.01499999999999</v>
      </c>
      <c r="U207" s="20">
        <v>233.143</v>
      </c>
      <c r="V207" s="20">
        <v>40.436999999999998</v>
      </c>
      <c r="W207" s="20">
        <v>240.63800000000001</v>
      </c>
      <c r="X207" s="20">
        <v>284.09199999999998</v>
      </c>
      <c r="Y207" s="20">
        <v>249.29300000000001</v>
      </c>
      <c r="Z207" s="20">
        <v>230.572</v>
      </c>
      <c r="AA207" s="20">
        <v>244.88499999999999</v>
      </c>
      <c r="AB207" s="20">
        <v>256.49799999999999</v>
      </c>
      <c r="AC207" s="20">
        <v>324.16500000000002</v>
      </c>
      <c r="AD207" s="20">
        <v>186.267</v>
      </c>
      <c r="AE207" s="20">
        <v>148.49700000000001</v>
      </c>
      <c r="AF207" s="20">
        <v>430.483</v>
      </c>
      <c r="AG207" s="20">
        <v>95.828999999999994</v>
      </c>
      <c r="AH207" s="20">
        <v>164.584</v>
      </c>
      <c r="AI207" s="20">
        <v>213.99799999999999</v>
      </c>
    </row>
    <row r="208" spans="1:35" x14ac:dyDescent="0.3">
      <c r="A208" s="5">
        <v>207</v>
      </c>
      <c r="B208" s="19">
        <v>19.23616666928865</v>
      </c>
      <c r="C208" s="20">
        <v>418.37860000000001</v>
      </c>
      <c r="D208" s="20">
        <v>405.19388500000002</v>
      </c>
      <c r="E208" s="20">
        <v>733.05138099999999</v>
      </c>
      <c r="F208" s="49">
        <f>IFERROR(SUM(C208:E208),IF(Data!$B$2="",0,"-"))</f>
        <v>1556.6238659999999</v>
      </c>
      <c r="G208" s="50">
        <f>IFERROR(F208-Annex!$B$10,IF(Data!$B$2="",0,"-"))</f>
        <v>250.46586600000001</v>
      </c>
      <c r="H208" s="50">
        <f>IFERROR(-14000*(G208-INDEX(G:G,IFERROR(MATCH($B208-Annex!$B$11/60,$B:$B),2)))/(60*($B208-INDEX($B:$B,IFERROR(MATCH($B208-Annex!$B$11/60,$B:$B),2)))),IF(Data!$B$2="",0,"-"))</f>
        <v>458.2540846683433</v>
      </c>
      <c r="I208" s="50">
        <f>IFERROR(AVERAGE(INDEX(K:K,IFERROR(MATCH($B208-Annex!$B$4/60,$B:$B),2)):K208),IF(Data!$B$2="",0,"-"))</f>
        <v>24.106322143851553</v>
      </c>
      <c r="J208" s="50">
        <f>IFERROR(AVERAGE(INDEX(L:L,IFERROR(MATCH($B208-Annex!$B$4/60,$B:$B),2)):L208),IF(Data!$B$2="",0,"-"))</f>
        <v>53.257889617483059</v>
      </c>
      <c r="K208" s="50">
        <f>IFERROR((5.670373*10^-8*(M208+273.15)^4+((Annex!$B$5+Annex!$B$6)*(M208-O208)+Annex!$B$7*(M208-INDEX(M:M,IFERROR(MATCH($B208-Annex!$B$9/60,$B:$B),2)))/(60*($B208-INDEX($B:$B,IFERROR(MATCH($B208-Annex!$B$9/60,$B:$B),2)))))/Annex!$B$8)/1000,IF(Data!$B$2="",0,"-"))</f>
        <v>12.051466289391266</v>
      </c>
      <c r="L208" s="50">
        <f>IFERROR((5.670373*10^-8*(N208+273.15)^4+((Annex!$B$5+Annex!$B$6)*(N208-O208)+Annex!$B$7*(N208-INDEX(N:N,IFERROR(MATCH($B208-Annex!$B$9/60,$B:$B),2)))/(60*($B208-INDEX($B:$B,IFERROR(MATCH($B208-Annex!$B$9/60,$B:$B),2)))))/Annex!$B$8)/1000,IF(Data!$B$2="",0,"-"))</f>
        <v>27.922204610691733</v>
      </c>
      <c r="M208" s="20">
        <v>565.80399999999997</v>
      </c>
      <c r="N208" s="20">
        <v>674.32899999999995</v>
      </c>
      <c r="O208" s="20">
        <v>609.11699999999996</v>
      </c>
      <c r="P208" s="50">
        <f>IFERROR(AVERAGE(INDEX(R:R,IFERROR(MATCH($B208-Annex!$B$4/60,$B:$B),2)):R208),IF(Data!$B$2="",0,"-"))</f>
        <v>18.945525414681189</v>
      </c>
      <c r="Q208" s="50">
        <f>IFERROR(AVERAGE(INDEX(S:S,IFERROR(MATCH($B208-Annex!$B$4/60,$B:$B),2)):S208),IF(Data!$B$2="",0,"-"))</f>
        <v>7.6940263274327894</v>
      </c>
      <c r="R208" s="50">
        <f>IFERROR((5.670373*10^-8*(T208+273.15)^4+((Annex!$B$5+Annex!$B$6)*(T208-V208)+Annex!$B$7*(T208-INDEX(T:T,IFERROR(MATCH($B208-Annex!$B$9/60,$B:$B),2)))/(60*($B208-INDEX($B:$B,IFERROR(MATCH($B208-Annex!$B$9/60,$B:$B),2)))))/Annex!$B$8)/1000,IF(Data!$B$2="",0,"-"))</f>
        <v>15.592965028944311</v>
      </c>
      <c r="S208" s="50">
        <f>IFERROR((5.670373*10^-8*(U208+273.15)^4+((Annex!$B$5+Annex!$B$6)*(U208-V208)+Annex!$B$7*(U208-INDEX(U:U,IFERROR(MATCH($B208-Annex!$B$9/60,$B:$B),2)))/(60*($B208-INDEX($B:$B,IFERROR(MATCH($B208-Annex!$B$9/60,$B:$B),2)))))/Annex!$B$8)/1000,IF(Data!$B$2="",0,"-"))</f>
        <v>6.7353532936392329</v>
      </c>
      <c r="T208" s="20">
        <v>319.07</v>
      </c>
      <c r="U208" s="20">
        <v>224.47399999999999</v>
      </c>
      <c r="V208" s="20">
        <v>38.991</v>
      </c>
      <c r="W208" s="20">
        <v>54.658999999999999</v>
      </c>
      <c r="X208" s="20">
        <v>47.53</v>
      </c>
      <c r="Y208" s="20">
        <v>59.576000000000001</v>
      </c>
      <c r="Z208" s="20">
        <v>141.59200000000001</v>
      </c>
      <c r="AA208" s="20">
        <v>191.75299999999999</v>
      </c>
      <c r="AB208" s="20">
        <v>202.441</v>
      </c>
      <c r="AC208" s="20">
        <v>289.976</v>
      </c>
      <c r="AD208" s="20">
        <v>146.208</v>
      </c>
      <c r="AE208" s="20">
        <v>105.453</v>
      </c>
      <c r="AF208" s="20">
        <v>367.04599999999999</v>
      </c>
      <c r="AG208" s="20">
        <v>86.477999999999994</v>
      </c>
      <c r="AH208" s="20">
        <v>117.125</v>
      </c>
      <c r="AI208" s="20">
        <v>244.351</v>
      </c>
    </row>
    <row r="209" spans="1:35" x14ac:dyDescent="0.3">
      <c r="A209" s="5">
        <v>208</v>
      </c>
      <c r="B209" s="19">
        <v>19.329833337105811</v>
      </c>
      <c r="C209" s="20">
        <v>419.149539</v>
      </c>
      <c r="D209" s="20">
        <v>405.881395</v>
      </c>
      <c r="E209" s="20">
        <v>733.98933399999999</v>
      </c>
      <c r="F209" s="49">
        <f>IFERROR(SUM(C209:E209),IF(Data!$B$2="",0,"-"))</f>
        <v>1559.020268</v>
      </c>
      <c r="G209" s="50">
        <f>IFERROR(F209-Annex!$B$10,IF(Data!$B$2="",0,"-"))</f>
        <v>252.86226800000009</v>
      </c>
      <c r="H209" s="50">
        <f>IFERROR(-14000*(G209-INDEX(G:G,IFERROR(MATCH($B209-Annex!$B$11/60,$B:$B),2)))/(60*($B209-INDEX($B:$B,IFERROR(MATCH($B209-Annex!$B$11/60,$B:$B),2)))),IF(Data!$B$2="",0,"-"))</f>
        <v>-489.44644011264859</v>
      </c>
      <c r="I209" s="50">
        <f>IFERROR(AVERAGE(INDEX(K:K,IFERROR(MATCH($B209-Annex!$B$4/60,$B:$B),2)):K209),IF(Data!$B$2="",0,"-"))</f>
        <v>19.688562774458457</v>
      </c>
      <c r="J209" s="50">
        <f>IFERROR(AVERAGE(INDEX(L:L,IFERROR(MATCH($B209-Annex!$B$4/60,$B:$B),2)):L209),IF(Data!$B$2="",0,"-"))</f>
        <v>48.174234118849263</v>
      </c>
      <c r="K209" s="50">
        <f>IFERROR((5.670373*10^-8*(M209+273.15)^4+((Annex!$B$5+Annex!$B$6)*(M209-O209)+Annex!$B$7*(M209-INDEX(M:M,IFERROR(MATCH($B209-Annex!$B$9/60,$B:$B),2)))/(60*($B209-INDEX($B:$B,IFERROR(MATCH($B209-Annex!$B$9/60,$B:$B),2)))))/Annex!$B$8)/1000,IF(Data!$B$2="",0,"-"))</f>
        <v>10.522405574907086</v>
      </c>
      <c r="L209" s="50">
        <f>IFERROR((5.670373*10^-8*(N209+273.15)^4+((Annex!$B$5+Annex!$B$6)*(N209-O209)+Annex!$B$7*(N209-INDEX(N:N,IFERROR(MATCH($B209-Annex!$B$9/60,$B:$B),2)))/(60*($B209-INDEX($B:$B,IFERROR(MATCH($B209-Annex!$B$9/60,$B:$B),2)))))/Annex!$B$8)/1000,IF(Data!$B$2="",0,"-"))</f>
        <v>27.405789712557898</v>
      </c>
      <c r="M209" s="20">
        <v>550.245</v>
      </c>
      <c r="N209" s="20">
        <v>655.04999999999995</v>
      </c>
      <c r="O209" s="20">
        <v>568.29399999999998</v>
      </c>
      <c r="P209" s="50">
        <f>IFERROR(AVERAGE(INDEX(R:R,IFERROR(MATCH($B209-Annex!$B$4/60,$B:$B),2)):R209),IF(Data!$B$2="",0,"-"))</f>
        <v>18.618477800454492</v>
      </c>
      <c r="Q209" s="50">
        <f>IFERROR(AVERAGE(INDEX(S:S,IFERROR(MATCH($B209-Annex!$B$4/60,$B:$B),2)):S209),IF(Data!$B$2="",0,"-"))</f>
        <v>5.9074231437160405</v>
      </c>
      <c r="R209" s="50">
        <f>IFERROR((5.670373*10^-8*(T209+273.15)^4+((Annex!$B$5+Annex!$B$6)*(T209-V209)+Annex!$B$7*(T209-INDEX(T:T,IFERROR(MATCH($B209-Annex!$B$9/60,$B:$B),2)))/(60*($B209-INDEX($B:$B,IFERROR(MATCH($B209-Annex!$B$9/60,$B:$B),2)))))/Annex!$B$8)/1000,IF(Data!$B$2="",0,"-"))</f>
        <v>13.552991316570534</v>
      </c>
      <c r="S209" s="50">
        <f>IFERROR((5.670373*10^-8*(U209+273.15)^4+((Annex!$B$5+Annex!$B$6)*(U209-V209)+Annex!$B$7*(U209-INDEX(U:U,IFERROR(MATCH($B209-Annex!$B$9/60,$B:$B),2)))/(60*($B209-INDEX($B:$B,IFERROR(MATCH($B209-Annex!$B$9/60,$B:$B),2)))))/Annex!$B$8)/1000,IF(Data!$B$2="",0,"-"))</f>
        <v>-4.1658850584116154</v>
      </c>
      <c r="T209" s="20">
        <v>309.59699999999998</v>
      </c>
      <c r="U209" s="20">
        <v>198.11099999999999</v>
      </c>
      <c r="V209" s="20">
        <v>33.052999999999997</v>
      </c>
      <c r="W209" s="20">
        <v>60.945</v>
      </c>
      <c r="X209" s="20">
        <v>59.860999999999997</v>
      </c>
      <c r="Y209" s="20">
        <v>61.033999999999999</v>
      </c>
      <c r="Z209" s="20">
        <v>137.541</v>
      </c>
      <c r="AA209" s="20">
        <v>169.38</v>
      </c>
      <c r="AB209" s="20">
        <v>192.30600000000001</v>
      </c>
      <c r="AC209" s="20">
        <v>272.67700000000002</v>
      </c>
      <c r="AD209" s="20">
        <v>137.39500000000001</v>
      </c>
      <c r="AE209" s="20">
        <v>77.194999999999993</v>
      </c>
      <c r="AF209" s="20">
        <v>286.83300000000003</v>
      </c>
      <c r="AG209" s="20">
        <v>66.456999999999994</v>
      </c>
      <c r="AH209" s="20">
        <v>111.547</v>
      </c>
      <c r="AI209" s="20">
        <v>347.26400000000001</v>
      </c>
    </row>
    <row r="210" spans="1:35" x14ac:dyDescent="0.3">
      <c r="A210" s="5">
        <v>209</v>
      </c>
      <c r="B210" s="19">
        <v>19.423333341255784</v>
      </c>
      <c r="C210" s="20">
        <v>420.08525600000002</v>
      </c>
      <c r="D210" s="20">
        <v>406.23485199999999</v>
      </c>
      <c r="E210" s="20">
        <v>734.49115300000005</v>
      </c>
      <c r="F210" s="49">
        <f>IFERROR(SUM(C210:E210),IF(Data!$B$2="",0,"-"))</f>
        <v>1560.8112610000001</v>
      </c>
      <c r="G210" s="50">
        <f>IFERROR(F210-Annex!$B$10,IF(Data!$B$2="",0,"-"))</f>
        <v>254.65326100000016</v>
      </c>
      <c r="H210" s="50">
        <f>IFERROR(-14000*(G210-INDEX(G:G,IFERROR(MATCH($B210-Annex!$B$11/60,$B:$B),2)))/(60*($B210-INDEX($B:$B,IFERROR(MATCH($B210-Annex!$B$11/60,$B:$B),2)))),IF(Data!$B$2="",0,"-"))</f>
        <v>-1326.4143381048416</v>
      </c>
      <c r="I210" s="50">
        <f>IFERROR(AVERAGE(INDEX(K:K,IFERROR(MATCH($B210-Annex!$B$4/60,$B:$B),2)):K210),IF(Data!$B$2="",0,"-"))</f>
        <v>14.696173170514152</v>
      </c>
      <c r="J210" s="50">
        <f>IFERROR(AVERAGE(INDEX(L:L,IFERROR(MATCH($B210-Annex!$B$4/60,$B:$B),2)):L210),IF(Data!$B$2="",0,"-"))</f>
        <v>42.671519637667188</v>
      </c>
      <c r="K210" s="50">
        <f>IFERROR((5.670373*10^-8*(M210+273.15)^4+((Annex!$B$5+Annex!$B$6)*(M210-O210)+Annex!$B$7*(M210-INDEX(M:M,IFERROR(MATCH($B210-Annex!$B$9/60,$B:$B),2)))/(60*($B210-INDEX($B:$B,IFERROR(MATCH($B210-Annex!$B$9/60,$B:$B),2)))))/Annex!$B$8)/1000,IF(Data!$B$2="",0,"-"))</f>
        <v>10.532200520440643</v>
      </c>
      <c r="L210" s="50">
        <f>IFERROR((5.670373*10^-8*(N210+273.15)^4+((Annex!$B$5+Annex!$B$6)*(N210-O210)+Annex!$B$7*(N210-INDEX(N:N,IFERROR(MATCH($B210-Annex!$B$9/60,$B:$B),2)))/(60*($B210-INDEX($B:$B,IFERROR(MATCH($B210-Annex!$B$9/60,$B:$B),2)))))/Annex!$B$8)/1000,IF(Data!$B$2="",0,"-"))</f>
        <v>27.381237402360121</v>
      </c>
      <c r="M210" s="20">
        <v>535.351</v>
      </c>
      <c r="N210" s="20">
        <v>636.51700000000005</v>
      </c>
      <c r="O210" s="20">
        <v>525.75099999999998</v>
      </c>
      <c r="P210" s="50">
        <f>IFERROR(AVERAGE(INDEX(R:R,IFERROR(MATCH($B210-Annex!$B$4/60,$B:$B),2)):R210),IF(Data!$B$2="",0,"-"))</f>
        <v>17.782832022108984</v>
      </c>
      <c r="Q210" s="50">
        <f>IFERROR(AVERAGE(INDEX(S:S,IFERROR(MATCH($B210-Annex!$B$4/60,$B:$B),2)):S210),IF(Data!$B$2="",0,"-"))</f>
        <v>2.1713419887683707</v>
      </c>
      <c r="R210" s="50">
        <f>IFERROR((5.670373*10^-8*(T210+273.15)^4+((Annex!$B$5+Annex!$B$6)*(T210-V210)+Annex!$B$7*(T210-INDEX(T:T,IFERROR(MATCH($B210-Annex!$B$9/60,$B:$B),2)))/(60*($B210-INDEX($B:$B,IFERROR(MATCH($B210-Annex!$B$9/60,$B:$B),2)))))/Annex!$B$8)/1000,IF(Data!$B$2="",0,"-"))</f>
        <v>11.656201088644968</v>
      </c>
      <c r="S210" s="50">
        <f>IFERROR((5.670373*10^-8*(U210+273.15)^4+((Annex!$B$5+Annex!$B$6)*(U210-V210)+Annex!$B$7*(U210-INDEX(U:U,IFERROR(MATCH($B210-Annex!$B$9/60,$B:$B),2)))/(60*($B210-INDEX($B:$B,IFERROR(MATCH($B210-Annex!$B$9/60,$B:$B),2)))))/Annex!$B$8)/1000,IF(Data!$B$2="",0,"-"))</f>
        <v>-17.97285291857213</v>
      </c>
      <c r="T210" s="20">
        <v>299.70100000000002</v>
      </c>
      <c r="U210" s="20">
        <v>166.31399999999999</v>
      </c>
      <c r="V210" s="20">
        <v>40.058999999999997</v>
      </c>
      <c r="W210" s="20">
        <v>64.391000000000005</v>
      </c>
      <c r="X210" s="20">
        <v>60.652000000000001</v>
      </c>
      <c r="Y210" s="20">
        <v>47.862000000000002</v>
      </c>
      <c r="Z210" s="20">
        <v>97.587000000000003</v>
      </c>
      <c r="AA210" s="20">
        <v>144.08099999999999</v>
      </c>
      <c r="AB210" s="20">
        <v>154.91</v>
      </c>
      <c r="AC210" s="20">
        <v>245.53800000000001</v>
      </c>
      <c r="AD210" s="20">
        <v>139.976</v>
      </c>
      <c r="AE210" s="20">
        <v>90.625</v>
      </c>
      <c r="AF210" s="20">
        <v>256.24599999999998</v>
      </c>
      <c r="AG210" s="20">
        <v>67.067999999999998</v>
      </c>
      <c r="AH210" s="20">
        <v>208.095</v>
      </c>
      <c r="AI210" s="20">
        <v>239.161</v>
      </c>
    </row>
    <row r="211" spans="1:35" x14ac:dyDescent="0.3">
      <c r="A211" s="5">
        <v>210</v>
      </c>
      <c r="B211" s="19">
        <v>19.516833334928378</v>
      </c>
      <c r="C211" s="20">
        <v>420.97808900000001</v>
      </c>
      <c r="D211" s="20">
        <v>406.61015900000001</v>
      </c>
      <c r="E211" s="20">
        <v>735.18745999999999</v>
      </c>
      <c r="F211" s="49">
        <f>IFERROR(SUM(C211:E211),IF(Data!$B$2="",0,"-"))</f>
        <v>1562.7757080000001</v>
      </c>
      <c r="G211" s="50">
        <f>IFERROR(F211-Annex!$B$10,IF(Data!$B$2="",0,"-"))</f>
        <v>256.61770800000022</v>
      </c>
      <c r="H211" s="50">
        <f>IFERROR(-14000*(G211-INDEX(G:G,IFERROR(MATCH($B211-Annex!$B$11/60,$B:$B),2)))/(60*($B211-INDEX($B:$B,IFERROR(MATCH($B211-Annex!$B$11/60,$B:$B),2)))),IF(Data!$B$2="",0,"-"))</f>
        <v>-2138.4277885588849</v>
      </c>
      <c r="I211" s="50">
        <f>IFERROR(AVERAGE(INDEX(K:K,IFERROR(MATCH($B211-Annex!$B$4/60,$B:$B),2)):K211),IF(Data!$B$2="",0,"-"))</f>
        <v>9.3112291165362233</v>
      </c>
      <c r="J211" s="50">
        <f>IFERROR(AVERAGE(INDEX(L:L,IFERROR(MATCH($B211-Annex!$B$4/60,$B:$B),2)):L211),IF(Data!$B$2="",0,"-"))</f>
        <v>36.618116117572406</v>
      </c>
      <c r="K211" s="50">
        <f>IFERROR((5.670373*10^-8*(M211+273.15)^4+((Annex!$B$5+Annex!$B$6)*(M211-O211)+Annex!$B$7*(M211-INDEX(M:M,IFERROR(MATCH($B211-Annex!$B$9/60,$B:$B),2)))/(60*($B211-INDEX($B:$B,IFERROR(MATCH($B211-Annex!$B$9/60,$B:$B),2)))))/Annex!$B$8)/1000,IF(Data!$B$2="",0,"-"))</f>
        <v>10.698612070286416</v>
      </c>
      <c r="L211" s="50">
        <f>IFERROR((5.670373*10^-8*(N211+273.15)^4+((Annex!$B$5+Annex!$B$6)*(N211-O211)+Annex!$B$7*(N211-INDEX(N:N,IFERROR(MATCH($B211-Annex!$B$9/60,$B:$B),2)))/(60*($B211-INDEX($B:$B,IFERROR(MATCH($B211-Annex!$B$9/60,$B:$B),2)))))/Annex!$B$8)/1000,IF(Data!$B$2="",0,"-"))</f>
        <v>26.485094024668854</v>
      </c>
      <c r="M211" s="20">
        <v>521.30399999999997</v>
      </c>
      <c r="N211" s="20">
        <v>619.41399999999999</v>
      </c>
      <c r="O211" s="20">
        <v>491.93400000000003</v>
      </c>
      <c r="P211" s="50">
        <f>IFERROR(AVERAGE(INDEX(R:R,IFERROR(MATCH($B211-Annex!$B$4/60,$B:$B),2)):R211),IF(Data!$B$2="",0,"-"))</f>
        <v>16.68559828006272</v>
      </c>
      <c r="Q211" s="50">
        <f>IFERROR(AVERAGE(INDEX(S:S,IFERROR(MATCH($B211-Annex!$B$4/60,$B:$B),2)):S211),IF(Data!$B$2="",0,"-"))</f>
        <v>-1.512432971958074</v>
      </c>
      <c r="R211" s="50">
        <f>IFERROR((5.670373*10^-8*(T211+273.15)^4+((Annex!$B$5+Annex!$B$6)*(T211-V211)+Annex!$B$7*(T211-INDEX(T:T,IFERROR(MATCH($B211-Annex!$B$9/60,$B:$B),2)))/(60*($B211-INDEX($B:$B,IFERROR(MATCH($B211-Annex!$B$9/60,$B:$B),2)))))/Annex!$B$8)/1000,IF(Data!$B$2="",0,"-"))</f>
        <v>11.314949820511265</v>
      </c>
      <c r="S211" s="50">
        <f>IFERROR((5.670373*10^-8*(U211+273.15)^4+((Annex!$B$5+Annex!$B$6)*(U211-V211)+Annex!$B$7*(U211-INDEX(U:U,IFERROR(MATCH($B211-Annex!$B$9/60,$B:$B),2)))/(60*($B211-INDEX($B:$B,IFERROR(MATCH($B211-Annex!$B$9/60,$B:$B),2)))))/Annex!$B$8)/1000,IF(Data!$B$2="",0,"-"))</f>
        <v>-18.349605642061945</v>
      </c>
      <c r="T211" s="20">
        <v>290.68</v>
      </c>
      <c r="U211" s="20">
        <v>142.27500000000001</v>
      </c>
      <c r="V211" s="20">
        <v>34.042999999999999</v>
      </c>
      <c r="W211" s="20">
        <v>47.682000000000002</v>
      </c>
      <c r="X211" s="20">
        <v>45.973999999999997</v>
      </c>
      <c r="Y211" s="20">
        <v>49.34</v>
      </c>
      <c r="Z211" s="20">
        <v>73.412999999999997</v>
      </c>
      <c r="AA211" s="20">
        <v>68.254999999999995</v>
      </c>
      <c r="AB211" s="20">
        <v>87.712000000000003</v>
      </c>
      <c r="AC211" s="20">
        <v>224.90299999999999</v>
      </c>
      <c r="AD211" s="20">
        <v>141.053</v>
      </c>
      <c r="AE211" s="20">
        <v>94.994</v>
      </c>
      <c r="AF211" s="20">
        <v>193.05099999999999</v>
      </c>
      <c r="AG211" s="20">
        <v>66.27</v>
      </c>
      <c r="AH211" s="20">
        <v>194.101</v>
      </c>
      <c r="AI211" s="20">
        <v>246.3</v>
      </c>
    </row>
    <row r="212" spans="1:35" x14ac:dyDescent="0.3">
      <c r="A212" s="5">
        <v>211</v>
      </c>
      <c r="B212" s="19">
        <v>19.605666672578081</v>
      </c>
      <c r="C212" s="20">
        <v>421.57332100000002</v>
      </c>
      <c r="D212" s="20">
        <v>406.97200900000001</v>
      </c>
      <c r="E212" s="20">
        <v>735.992391</v>
      </c>
      <c r="F212" s="49">
        <f>IFERROR(SUM(C212:E212),IF(Data!$B$2="",0,"-"))</f>
        <v>1564.5377210000001</v>
      </c>
      <c r="G212" s="50">
        <f>IFERROR(F212-Annex!$B$10,IF(Data!$B$2="",0,"-"))</f>
        <v>258.37972100000025</v>
      </c>
      <c r="H212" s="50">
        <f>IFERROR(-14000*(G212-INDEX(G:G,IFERROR(MATCH($B212-Annex!$B$11/60,$B:$B),2)))/(60*($B212-INDEX($B:$B,IFERROR(MATCH($B212-Annex!$B$11/60,$B:$B),2)))),IF(Data!$B$2="",0,"-"))</f>
        <v>-2875.8129252376871</v>
      </c>
      <c r="I212" s="50">
        <f>IFERROR(AVERAGE(INDEX(K:K,IFERROR(MATCH($B212-Annex!$B$4/60,$B:$B),2)):K212),IF(Data!$B$2="",0,"-"))</f>
        <v>10.338765872687121</v>
      </c>
      <c r="J212" s="50">
        <f>IFERROR(AVERAGE(INDEX(L:L,IFERROR(MATCH($B212-Annex!$B$4/60,$B:$B),2)):L212),IF(Data!$B$2="",0,"-"))</f>
        <v>31.200112954740625</v>
      </c>
      <c r="K212" s="50">
        <f>IFERROR((5.670373*10^-8*(M212+273.15)^4+((Annex!$B$5+Annex!$B$6)*(M212-O212)+Annex!$B$7*(M212-INDEX(M:M,IFERROR(MATCH($B212-Annex!$B$9/60,$B:$B),2)))/(60*($B212-INDEX($B:$B,IFERROR(MATCH($B212-Annex!$B$9/60,$B:$B),2)))))/Annex!$B$8)/1000,IF(Data!$B$2="",0,"-"))</f>
        <v>11.29451534684766</v>
      </c>
      <c r="L212" s="50">
        <f>IFERROR((5.670373*10^-8*(N212+273.15)^4+((Annex!$B$5+Annex!$B$6)*(N212-O212)+Annex!$B$7*(N212-INDEX(N:N,IFERROR(MATCH($B212-Annex!$B$9/60,$B:$B),2)))/(60*($B212-INDEX($B:$B,IFERROR(MATCH($B212-Annex!$B$9/60,$B:$B),2)))))/Annex!$B$8)/1000,IF(Data!$B$2="",0,"-"))</f>
        <v>26.383081075911228</v>
      </c>
      <c r="M212" s="20">
        <v>508.74</v>
      </c>
      <c r="N212" s="20">
        <v>604.27700000000004</v>
      </c>
      <c r="O212" s="20">
        <v>457.68599999999998</v>
      </c>
      <c r="P212" s="50">
        <f>IFERROR(AVERAGE(INDEX(R:R,IFERROR(MATCH($B212-Annex!$B$4/60,$B:$B),2)):R212),IF(Data!$B$2="",0,"-"))</f>
        <v>14.777320687734464</v>
      </c>
      <c r="Q212" s="50">
        <f>IFERROR(AVERAGE(INDEX(S:S,IFERROR(MATCH($B212-Annex!$B$4/60,$B:$B),2)):S212),IF(Data!$B$2="",0,"-"))</f>
        <v>-4.8034566795760441</v>
      </c>
      <c r="R212" s="50">
        <f>IFERROR((5.670373*10^-8*(T212+273.15)^4+((Annex!$B$5+Annex!$B$6)*(T212-V212)+Annex!$B$7*(T212-INDEX(T:T,IFERROR(MATCH($B212-Annex!$B$9/60,$B:$B),2)))/(60*($B212-INDEX($B:$B,IFERROR(MATCH($B212-Annex!$B$9/60,$B:$B),2)))))/Annex!$B$8)/1000,IF(Data!$B$2="",0,"-"))</f>
        <v>10.904061632701559</v>
      </c>
      <c r="S212" s="50">
        <f>IFERROR((5.670373*10^-8*(U212+273.15)^4+((Annex!$B$5+Annex!$B$6)*(U212-V212)+Annex!$B$7*(U212-INDEX(U:U,IFERROR(MATCH($B212-Annex!$B$9/60,$B:$B),2)))/(60*($B212-INDEX($B:$B,IFERROR(MATCH($B212-Annex!$B$9/60,$B:$B),2)))))/Annex!$B$8)/1000,IF(Data!$B$2="",0,"-"))</f>
        <v>-14.581889912154873</v>
      </c>
      <c r="T212" s="20">
        <v>281.58199999999999</v>
      </c>
      <c r="U212" s="20">
        <v>122.08799999999999</v>
      </c>
      <c r="V212" s="20">
        <v>28.611999999999998</v>
      </c>
      <c r="W212" s="20">
        <v>69.256</v>
      </c>
      <c r="X212" s="20">
        <v>57.274999999999999</v>
      </c>
      <c r="Y212" s="20">
        <v>59.982999999999997</v>
      </c>
      <c r="Z212" s="20">
        <v>62.255000000000003</v>
      </c>
      <c r="AA212" s="20">
        <v>75.245000000000005</v>
      </c>
      <c r="AB212" s="20">
        <v>87.009</v>
      </c>
      <c r="AC212" s="20">
        <v>208.94900000000001</v>
      </c>
      <c r="AD212" s="20">
        <v>139.637</v>
      </c>
      <c r="AE212" s="20">
        <v>91.929000000000002</v>
      </c>
      <c r="AF212" s="20">
        <v>158.86199999999999</v>
      </c>
      <c r="AG212" s="20">
        <v>66.119</v>
      </c>
      <c r="AH212" s="20">
        <v>250.11699999999999</v>
      </c>
      <c r="AI212" s="20">
        <v>238.58500000000001</v>
      </c>
    </row>
    <row r="213" spans="1:35" x14ac:dyDescent="0.3">
      <c r="A213" s="5">
        <v>212</v>
      </c>
      <c r="B213" s="19">
        <v>19.704833335708827</v>
      </c>
      <c r="C213" s="20">
        <v>422.46615400000002</v>
      </c>
      <c r="D213" s="20">
        <v>407.035122</v>
      </c>
      <c r="E213" s="20">
        <v>736.89329599999996</v>
      </c>
      <c r="F213" s="49">
        <f>IFERROR(SUM(C213:E213),IF(Data!$B$2="",0,"-"))</f>
        <v>1566.3945719999999</v>
      </c>
      <c r="G213" s="50">
        <f>IFERROR(F213-Annex!$B$10,IF(Data!$B$2="",0,"-"))</f>
        <v>260.23657200000002</v>
      </c>
      <c r="H213" s="50">
        <f>IFERROR(-14000*(G213-INDEX(G:G,IFERROR(MATCH($B213-Annex!$B$11/60,$B:$B),2)))/(60*($B213-INDEX($B:$B,IFERROR(MATCH($B213-Annex!$B$11/60,$B:$B),2)))),IF(Data!$B$2="",0,"-"))</f>
        <v>-3759.4730073096439</v>
      </c>
      <c r="I213" s="50">
        <f>IFERROR(AVERAGE(INDEX(K:K,IFERROR(MATCH($B213-Annex!$B$4/60,$B:$B),2)):K213),IF(Data!$B$2="",0,"-"))</f>
        <v>12.233459001495186</v>
      </c>
      <c r="J213" s="50">
        <f>IFERROR(AVERAGE(INDEX(L:L,IFERROR(MATCH($B213-Annex!$B$4/60,$B:$B),2)):L213),IF(Data!$B$2="",0,"-"))</f>
        <v>27.955987761384296</v>
      </c>
      <c r="K213" s="50">
        <f>IFERROR((5.670373*10^-8*(M213+273.15)^4+((Annex!$B$5+Annex!$B$6)*(M213-O213)+Annex!$B$7*(M213-INDEX(M:M,IFERROR(MATCH($B213-Annex!$B$9/60,$B:$B),2)))/(60*($B213-INDEX($B:$B,IFERROR(MATCH($B213-Annex!$B$9/60,$B:$B),2)))))/Annex!$B$8)/1000,IF(Data!$B$2="",0,"-"))</f>
        <v>11.555788211823833</v>
      </c>
      <c r="L213" s="50">
        <f>IFERROR((5.670373*10^-8*(N213+273.15)^4+((Annex!$B$5+Annex!$B$6)*(N213-O213)+Annex!$B$7*(N213-INDEX(N:N,IFERROR(MATCH($B213-Annex!$B$9/60,$B:$B),2)))/(60*($B213-INDEX($B:$B,IFERROR(MATCH($B213-Annex!$B$9/60,$B:$B),2)))))/Annex!$B$8)/1000,IF(Data!$B$2="",0,"-"))</f>
        <v>25.600723911635011</v>
      </c>
      <c r="M213" s="20">
        <v>495.33</v>
      </c>
      <c r="N213" s="20">
        <v>587.93499999999995</v>
      </c>
      <c r="O213" s="20">
        <v>426.55500000000001</v>
      </c>
      <c r="P213" s="50">
        <f>IFERROR(AVERAGE(INDEX(R:R,IFERROR(MATCH($B213-Annex!$B$4/60,$B:$B),2)):R213),IF(Data!$B$2="",0,"-"))</f>
        <v>13.160124797014413</v>
      </c>
      <c r="Q213" s="50">
        <f>IFERROR(AVERAGE(INDEX(S:S,IFERROR(MATCH($B213-Annex!$B$4/60,$B:$B),2)):S213),IF(Data!$B$2="",0,"-"))</f>
        <v>-7.3427811145833246</v>
      </c>
      <c r="R213" s="50">
        <f>IFERROR((5.670373*10^-8*(T213+273.15)^4+((Annex!$B$5+Annex!$B$6)*(T213-V213)+Annex!$B$7*(T213-INDEX(T:T,IFERROR(MATCH($B213-Annex!$B$9/60,$B:$B),2)))/(60*($B213-INDEX($B:$B,IFERROR(MATCH($B213-Annex!$B$9/60,$B:$B),2)))))/Annex!$B$8)/1000,IF(Data!$B$2="",0,"-"))</f>
        <v>9.8409842075188383</v>
      </c>
      <c r="S213" s="50">
        <f>IFERROR((5.670373*10^-8*(U213+273.15)^4+((Annex!$B$5+Annex!$B$6)*(U213-V213)+Annex!$B$7*(U213-INDEX(U:U,IFERROR(MATCH($B213-Annex!$B$9/60,$B:$B),2)))/(60*($B213-INDEX($B:$B,IFERROR(MATCH($B213-Annex!$B$9/60,$B:$B),2)))))/Annex!$B$8)/1000,IF(Data!$B$2="",0,"-"))</f>
        <v>-11.735465407346615</v>
      </c>
      <c r="T213" s="20">
        <v>271.64400000000001</v>
      </c>
      <c r="U213" s="20">
        <v>105.22799999999999</v>
      </c>
      <c r="V213" s="20">
        <v>27.986000000000001</v>
      </c>
      <c r="W213" s="20">
        <v>55.112000000000002</v>
      </c>
      <c r="X213" s="20">
        <v>59.762</v>
      </c>
      <c r="Y213" s="20">
        <v>44.607999999999997</v>
      </c>
      <c r="Z213" s="20">
        <v>51.281999999999996</v>
      </c>
      <c r="AA213" s="20">
        <v>53.509</v>
      </c>
      <c r="AB213" s="20">
        <v>83.242999999999995</v>
      </c>
      <c r="AC213" s="20">
        <v>197.62100000000001</v>
      </c>
      <c r="AD213" s="20">
        <v>137.422</v>
      </c>
      <c r="AE213" s="20">
        <v>95.278000000000006</v>
      </c>
      <c r="AF213" s="20">
        <v>95.242999999999995</v>
      </c>
      <c r="AG213" s="20">
        <v>65.950999999999993</v>
      </c>
      <c r="AH213" s="20">
        <v>218.399</v>
      </c>
      <c r="AI213" s="20">
        <v>254.46</v>
      </c>
    </row>
    <row r="214" spans="1:35" x14ac:dyDescent="0.3">
      <c r="A214" s="5">
        <v>213</v>
      </c>
      <c r="B214" s="19">
        <v>19.798500003525987</v>
      </c>
      <c r="C214" s="20">
        <v>423.76505800000001</v>
      </c>
      <c r="D214" s="20">
        <v>407.89261699999997</v>
      </c>
      <c r="E214" s="20">
        <v>738.92666399999996</v>
      </c>
      <c r="F214" s="49">
        <f>IFERROR(SUM(C214:E214),IF(Data!$B$2="",0,"-"))</f>
        <v>1570.584339</v>
      </c>
      <c r="G214" s="50">
        <f>IFERROR(F214-Annex!$B$10,IF(Data!$B$2="",0,"-"))</f>
        <v>264.4263390000001</v>
      </c>
      <c r="H214" s="50">
        <f>IFERROR(-14000*(G214-INDEX(G:G,IFERROR(MATCH($B214-Annex!$B$11/60,$B:$B),2)))/(60*($B214-INDEX($B:$B,IFERROR(MATCH($B214-Annex!$B$11/60,$B:$B),2)))),IF(Data!$B$2="",0,"-"))</f>
        <v>-5198.6130351292704</v>
      </c>
      <c r="I214" s="50">
        <f>IFERROR(AVERAGE(INDEX(K:K,IFERROR(MATCH($B214-Annex!$B$4/60,$B:$B),2)):K214),IF(Data!$B$2="",0,"-"))</f>
        <v>11.1283942604659</v>
      </c>
      <c r="J214" s="50">
        <f>IFERROR(AVERAGE(INDEX(L:L,IFERROR(MATCH($B214-Annex!$B$4/60,$B:$B),2)):L214),IF(Data!$B$2="",0,"-"))</f>
        <v>26.44727274126015</v>
      </c>
      <c r="K214" s="50">
        <f>IFERROR((5.670373*10^-8*(M214+273.15)^4+((Annex!$B$5+Annex!$B$6)*(M214-O214)+Annex!$B$7*(M214-INDEX(M:M,IFERROR(MATCH($B214-Annex!$B$9/60,$B:$B),2)))/(60*($B214-INDEX($B:$B,IFERROR(MATCH($B214-Annex!$B$9/60,$B:$B),2)))))/Annex!$B$8)/1000,IF(Data!$B$2="",0,"-"))</f>
        <v>11.243771809564398</v>
      </c>
      <c r="L214" s="50">
        <f>IFERROR((5.670373*10^-8*(N214+273.15)^4+((Annex!$B$5+Annex!$B$6)*(N214-O214)+Annex!$B$7*(N214-INDEX(N:N,IFERROR(MATCH($B214-Annex!$B$9/60,$B:$B),2)))/(60*($B214-INDEX($B:$B,IFERROR(MATCH($B214-Annex!$B$9/60,$B:$B),2)))))/Annex!$B$8)/1000,IF(Data!$B$2="",0,"-"))</f>
        <v>23.952778450996185</v>
      </c>
      <c r="M214" s="20">
        <v>482.08800000000002</v>
      </c>
      <c r="N214" s="20">
        <v>571.57000000000005</v>
      </c>
      <c r="O214" s="20">
        <v>395.16399999999999</v>
      </c>
      <c r="P214" s="50">
        <f>IFERROR(AVERAGE(INDEX(R:R,IFERROR(MATCH($B214-Annex!$B$4/60,$B:$B),2)):R214),IF(Data!$B$2="",0,"-"))</f>
        <v>11.580587548039119</v>
      </c>
      <c r="Q214" s="50">
        <f>IFERROR(AVERAGE(INDEX(S:S,IFERROR(MATCH($B214-Annex!$B$4/60,$B:$B),2)):S214),IF(Data!$B$2="",0,"-"))</f>
        <v>-10.066036724843594</v>
      </c>
      <c r="R214" s="50">
        <f>IFERROR((5.670373*10^-8*(T214+273.15)^4+((Annex!$B$5+Annex!$B$6)*(T214-V214)+Annex!$B$7*(T214-INDEX(T:T,IFERROR(MATCH($B214-Annex!$B$9/60,$B:$B),2)))/(60*($B214-INDEX($B:$B,IFERROR(MATCH($B214-Annex!$B$9/60,$B:$B),2)))))/Annex!$B$8)/1000,IF(Data!$B$2="",0,"-"))</f>
        <v>8.2019597413823568</v>
      </c>
      <c r="S214" s="50">
        <f>IFERROR((5.670373*10^-8*(U214+273.15)^4+((Annex!$B$5+Annex!$B$6)*(U214-V214)+Annex!$B$7*(U214-INDEX(U:U,IFERROR(MATCH($B214-Annex!$B$9/60,$B:$B),2)))/(60*($B214-INDEX($B:$B,IFERROR(MATCH($B214-Annex!$B$9/60,$B:$B),2)))))/Annex!$B$8)/1000,IF(Data!$B$2="",0,"-"))</f>
        <v>-10.39191142899721</v>
      </c>
      <c r="T214" s="20">
        <v>260.46699999999998</v>
      </c>
      <c r="U214" s="20">
        <v>89.203999999999994</v>
      </c>
      <c r="V214" s="20">
        <v>26.058</v>
      </c>
      <c r="W214" s="20">
        <v>53.045999999999999</v>
      </c>
      <c r="X214" s="20">
        <v>38.801000000000002</v>
      </c>
      <c r="Y214" s="20">
        <v>37.991999999999997</v>
      </c>
      <c r="Z214" s="20">
        <v>47.844000000000001</v>
      </c>
      <c r="AA214" s="20">
        <v>56.661999999999999</v>
      </c>
      <c r="AB214" s="20">
        <v>86.680999999999997</v>
      </c>
      <c r="AC214" s="20">
        <v>197.23400000000001</v>
      </c>
      <c r="AD214" s="20">
        <v>138.69900000000001</v>
      </c>
      <c r="AE214" s="20">
        <v>95.632999999999996</v>
      </c>
      <c r="AF214" s="20">
        <v>76.706999999999994</v>
      </c>
      <c r="AG214" s="20">
        <v>69.531000000000006</v>
      </c>
      <c r="AH214" s="20">
        <v>114.27200000000001</v>
      </c>
      <c r="AI214" s="20">
        <v>349.488</v>
      </c>
    </row>
    <row r="215" spans="1:35" x14ac:dyDescent="0.3">
      <c r="A215" s="5">
        <v>214</v>
      </c>
      <c r="B215" s="19">
        <v>19.892000007675961</v>
      </c>
      <c r="C215" s="20">
        <v>427.15232700000001</v>
      </c>
      <c r="D215" s="20">
        <v>408.57423999999997</v>
      </c>
      <c r="E215" s="20">
        <v>740.81184299999995</v>
      </c>
      <c r="F215" s="49">
        <f>IFERROR(SUM(C215:E215),IF(Data!$B$2="",0,"-"))</f>
        <v>1576.5384099999999</v>
      </c>
      <c r="G215" s="50">
        <f>IFERROR(F215-Annex!$B$10,IF(Data!$B$2="",0,"-"))</f>
        <v>270.38040999999998</v>
      </c>
      <c r="H215" s="50">
        <f>IFERROR(-14000*(G215-INDEX(G:G,IFERROR(MATCH($B215-Annex!$B$11/60,$B:$B),2)))/(60*($B215-INDEX($B:$B,IFERROR(MATCH($B215-Annex!$B$11/60,$B:$B),2)))),IF(Data!$B$2="",0,"-"))</f>
        <v>-6426.9802758617379</v>
      </c>
      <c r="I215" s="50">
        <f>IFERROR(AVERAGE(INDEX(K:K,IFERROR(MATCH($B215-Annex!$B$4/60,$B:$B),2)):K215),IF(Data!$B$2="",0,"-"))</f>
        <v>10.910361939541476</v>
      </c>
      <c r="J215" s="50">
        <f>IFERROR(AVERAGE(INDEX(L:L,IFERROR(MATCH($B215-Annex!$B$4/60,$B:$B),2)):L215),IF(Data!$B$2="",0,"-"))</f>
        <v>25.450994041794981</v>
      </c>
      <c r="K215" s="50">
        <f>IFERROR((5.670373*10^-8*(M215+273.15)^4+((Annex!$B$5+Annex!$B$6)*(M215-O215)+Annex!$B$7*(M215-INDEX(M:M,IFERROR(MATCH($B215-Annex!$B$9/60,$B:$B),2)))/(60*($B215-INDEX($B:$B,IFERROR(MATCH($B215-Annex!$B$9/60,$B:$B),2)))))/Annex!$B$8)/1000,IF(Data!$B$2="",0,"-"))</f>
        <v>10.525240042920297</v>
      </c>
      <c r="L215" s="50">
        <f>IFERROR((5.670373*10^-8*(N215+273.15)^4+((Annex!$B$5+Annex!$B$6)*(N215-O215)+Annex!$B$7*(N215-INDEX(N:N,IFERROR(MATCH($B215-Annex!$B$9/60,$B:$B),2)))/(60*($B215-INDEX($B:$B,IFERROR(MATCH($B215-Annex!$B$9/60,$B:$B),2)))))/Annex!$B$8)/1000,IF(Data!$B$2="",0,"-"))</f>
        <v>20.94825371443558</v>
      </c>
      <c r="M215" s="20">
        <v>469.22699999999998</v>
      </c>
      <c r="N215" s="20">
        <v>553.99400000000003</v>
      </c>
      <c r="O215" s="20">
        <v>371.35500000000002</v>
      </c>
      <c r="P215" s="50">
        <f>IFERROR(AVERAGE(INDEX(R:R,IFERROR(MATCH($B215-Annex!$B$4/60,$B:$B),2)):R215),IF(Data!$B$2="",0,"-"))</f>
        <v>10.275629097378268</v>
      </c>
      <c r="Q215" s="50">
        <f>IFERROR(AVERAGE(INDEX(S:S,IFERROR(MATCH($B215-Annex!$B$4/60,$B:$B),2)):S215),IF(Data!$B$2="",0,"-"))</f>
        <v>-12.328366329456893</v>
      </c>
      <c r="R215" s="50">
        <f>IFERROR((5.670373*10^-8*(T215+273.15)^4+((Annex!$B$5+Annex!$B$6)*(T215-V215)+Annex!$B$7*(T215-INDEX(T:T,IFERROR(MATCH($B215-Annex!$B$9/60,$B:$B),2)))/(60*($B215-INDEX($B:$B,IFERROR(MATCH($B215-Annex!$B$9/60,$B:$B),2)))))/Annex!$B$8)/1000,IF(Data!$B$2="",0,"-"))</f>
        <v>6.4582558743183363</v>
      </c>
      <c r="S215" s="50">
        <f>IFERROR((5.670373*10^-8*(U215+273.15)^4+((Annex!$B$5+Annex!$B$6)*(U215-V215)+Annex!$B$7*(U215-INDEX(U:U,IFERROR(MATCH($B215-Annex!$B$9/60,$B:$B),2)))/(60*($B215-INDEX($B:$B,IFERROR(MATCH($B215-Annex!$B$9/60,$B:$B),2)))))/Annex!$B$8)/1000,IF(Data!$B$2="",0,"-"))</f>
        <v>-9.1009539386538609</v>
      </c>
      <c r="T215" s="20">
        <v>249.24600000000001</v>
      </c>
      <c r="U215" s="20">
        <v>77.423000000000002</v>
      </c>
      <c r="V215" s="20">
        <v>23.355</v>
      </c>
      <c r="W215" s="20">
        <v>41.218000000000004</v>
      </c>
      <c r="X215" s="20">
        <v>41.128</v>
      </c>
      <c r="Y215" s="20">
        <v>40.984000000000002</v>
      </c>
      <c r="Z215" s="20">
        <v>48.670999999999999</v>
      </c>
      <c r="AA215" s="20">
        <v>61.776000000000003</v>
      </c>
      <c r="AB215" s="20">
        <v>89.158000000000001</v>
      </c>
      <c r="AC215" s="20">
        <v>191.916</v>
      </c>
      <c r="AD215" s="20">
        <v>132.07900000000001</v>
      </c>
      <c r="AE215" s="20">
        <v>94.54</v>
      </c>
      <c r="AF215" s="20">
        <v>78.539000000000001</v>
      </c>
      <c r="AG215" s="20">
        <v>77.635999999999996</v>
      </c>
      <c r="AH215" s="20">
        <v>192.488</v>
      </c>
      <c r="AI215" s="20">
        <v>248.88399999999999</v>
      </c>
    </row>
    <row r="216" spans="1:35" x14ac:dyDescent="0.3">
      <c r="A216" s="5">
        <v>215</v>
      </c>
      <c r="B216" s="19">
        <v>19.985500001348555</v>
      </c>
      <c r="C216" s="20">
        <v>424.16440299999999</v>
      </c>
      <c r="D216" s="20">
        <v>410.02079600000002</v>
      </c>
      <c r="E216" s="20">
        <v>741.81884500000001</v>
      </c>
      <c r="F216" s="49">
        <f>IFERROR(SUM(C216:E216),IF(Data!$B$2="",0,"-"))</f>
        <v>1576.004044</v>
      </c>
      <c r="G216" s="50">
        <f>IFERROR(F216-Annex!$B$10,IF(Data!$B$2="",0,"-"))</f>
        <v>269.84604400000012</v>
      </c>
      <c r="H216" s="50">
        <f>IFERROR(-14000*(G216-INDEX(G:G,IFERROR(MATCH($B216-Annex!$B$11/60,$B:$B),2)))/(60*($B216-INDEX($B:$B,IFERROR(MATCH($B216-Annex!$B$11/60,$B:$B),2)))),IF(Data!$B$2="",0,"-"))</f>
        <v>-6054.6047856910845</v>
      </c>
      <c r="I216" s="50">
        <f>IFERROR(AVERAGE(INDEX(K:K,IFERROR(MATCH($B216-Annex!$B$4/60,$B:$B),2)):K216),IF(Data!$B$2="",0,"-"))</f>
        <v>10.889605002319172</v>
      </c>
      <c r="J216" s="50">
        <f>IFERROR(AVERAGE(INDEX(L:L,IFERROR(MATCH($B216-Annex!$B$4/60,$B:$B),2)):L216),IF(Data!$B$2="",0,"-"))</f>
        <v>24.254758668850194</v>
      </c>
      <c r="K216" s="50">
        <f>IFERROR((5.670373*10^-8*(M216+273.15)^4+((Annex!$B$5+Annex!$B$6)*(M216-O216)+Annex!$B$7*(M216-INDEX(M:M,IFERROR(MATCH($B216-Annex!$B$9/60,$B:$B),2)))/(60*($B216-INDEX($B:$B,IFERROR(MATCH($B216-Annex!$B$9/60,$B:$B),2)))))/Annex!$B$8)/1000,IF(Data!$B$2="",0,"-"))</f>
        <v>10.377107014350958</v>
      </c>
      <c r="L216" s="50">
        <f>IFERROR((5.670373*10^-8*(N216+273.15)^4+((Annex!$B$5+Annex!$B$6)*(N216-O216)+Annex!$B$7*(N216-INDEX(N:N,IFERROR(MATCH($B216-Annex!$B$9/60,$B:$B),2)))/(60*($B216-INDEX($B:$B,IFERROR(MATCH($B216-Annex!$B$9/60,$B:$B),2)))))/Annex!$B$8)/1000,IF(Data!$B$2="",0,"-"))</f>
        <v>19.032142101944334</v>
      </c>
      <c r="M216" s="20">
        <v>456.90699999999998</v>
      </c>
      <c r="N216" s="20">
        <v>537.34699999999998</v>
      </c>
      <c r="O216" s="20">
        <v>349.32</v>
      </c>
      <c r="P216" s="50">
        <f>IFERROR(AVERAGE(INDEX(R:R,IFERROR(MATCH($B216-Annex!$B$4/60,$B:$B),2)):R216),IF(Data!$B$2="",0,"-"))</f>
        <v>9.1355637433798442</v>
      </c>
      <c r="Q216" s="50">
        <f>IFERROR(AVERAGE(INDEX(S:S,IFERROR(MATCH($B216-Annex!$B$4/60,$B:$B),2)):S216),IF(Data!$B$2="",0,"-"))</f>
        <v>-12.576752761076651</v>
      </c>
      <c r="R216" s="50">
        <f>IFERROR((5.670373*10^-8*(T216+273.15)^4+((Annex!$B$5+Annex!$B$6)*(T216-V216)+Annex!$B$7*(T216-INDEX(T:T,IFERROR(MATCH($B216-Annex!$B$9/60,$B:$B),2)))/(60*($B216-INDEX($B:$B,IFERROR(MATCH($B216-Annex!$B$9/60,$B:$B),2)))))/Annex!$B$8)/1000,IF(Data!$B$2="",0,"-"))</f>
        <v>5.5725338385815846</v>
      </c>
      <c r="S216" s="50">
        <f>IFERROR((5.670373*10^-8*(U216+273.15)^4+((Annex!$B$5+Annex!$B$6)*(U216-V216)+Annex!$B$7*(U216-INDEX(U:U,IFERROR(MATCH($B216-Annex!$B$9/60,$B:$B),2)))/(60*($B216-INDEX($B:$B,IFERROR(MATCH($B216-Annex!$B$9/60,$B:$B),2)))))/Annex!$B$8)/1000,IF(Data!$B$2="",0,"-"))</f>
        <v>-5.9045900797499398</v>
      </c>
      <c r="T216" s="20">
        <v>238.40299999999999</v>
      </c>
      <c r="U216" s="20">
        <v>69.539000000000001</v>
      </c>
      <c r="V216" s="20">
        <v>24.829000000000001</v>
      </c>
      <c r="W216" s="20">
        <v>64.382000000000005</v>
      </c>
      <c r="X216" s="20">
        <v>53.962000000000003</v>
      </c>
      <c r="Y216" s="20">
        <v>51.326000000000001</v>
      </c>
      <c r="Z216" s="20">
        <v>64.700999999999993</v>
      </c>
      <c r="AA216" s="20">
        <v>76.680000000000007</v>
      </c>
      <c r="AB216" s="20">
        <v>93.421000000000006</v>
      </c>
      <c r="AC216" s="20">
        <v>181.85</v>
      </c>
      <c r="AD216" s="20">
        <v>135.232</v>
      </c>
      <c r="AE216" s="20">
        <v>101.485</v>
      </c>
      <c r="AF216" s="20">
        <v>77.971999999999994</v>
      </c>
      <c r="AG216" s="20">
        <v>77.37</v>
      </c>
      <c r="AH216" s="20">
        <v>179.398</v>
      </c>
      <c r="AI216" s="20">
        <v>275.02499999999998</v>
      </c>
    </row>
    <row r="217" spans="1:35" x14ac:dyDescent="0.3">
      <c r="A217" s="5">
        <v>216</v>
      </c>
      <c r="B217" s="19">
        <v>20.079166669165716</v>
      </c>
      <c r="C217" s="20">
        <v>423.88948599999998</v>
      </c>
      <c r="D217" s="20">
        <v>409.55375400000003</v>
      </c>
      <c r="E217" s="20">
        <v>741.53846099999998</v>
      </c>
      <c r="F217" s="49">
        <f>IFERROR(SUM(C217:E217),IF(Data!$B$2="",0,"-"))</f>
        <v>1574.9817010000002</v>
      </c>
      <c r="G217" s="50">
        <f>IFERROR(F217-Annex!$B$10,IF(Data!$B$2="",0,"-"))</f>
        <v>268.82370100000026</v>
      </c>
      <c r="H217" s="50">
        <f>IFERROR(-14000*(G217-INDEX(G:G,IFERROR(MATCH($B217-Annex!$B$11/60,$B:$B),2)))/(60*($B217-INDEX($B:$B,IFERROR(MATCH($B217-Annex!$B$11/60,$B:$B),2)))),IF(Data!$B$2="",0,"-"))</f>
        <v>-5173.6753294060227</v>
      </c>
      <c r="I217" s="50">
        <f>IFERROR(AVERAGE(INDEX(K:K,IFERROR(MATCH($B217-Annex!$B$4/60,$B:$B),2)):K217),IF(Data!$B$2="",0,"-"))</f>
        <v>10.973819036736312</v>
      </c>
      <c r="J217" s="50">
        <f>IFERROR(AVERAGE(INDEX(L:L,IFERROR(MATCH($B217-Annex!$B$4/60,$B:$B),2)):L217),IF(Data!$B$2="",0,"-"))</f>
        <v>23.024978623885321</v>
      </c>
      <c r="K217" s="50">
        <f>IFERROR((5.670373*10^-8*(M217+273.15)^4+((Annex!$B$5+Annex!$B$6)*(M217-O217)+Annex!$B$7*(M217-INDEX(M:M,IFERROR(MATCH($B217-Annex!$B$9/60,$B:$B),2)))/(60*($B217-INDEX($B:$B,IFERROR(MATCH($B217-Annex!$B$9/60,$B:$B),2)))))/Annex!$B$8)/1000,IF(Data!$B$2="",0,"-"))</f>
        <v>11.121698761360614</v>
      </c>
      <c r="L217" s="50">
        <f>IFERROR((5.670373*10^-8*(N217+273.15)^4+((Annex!$B$5+Annex!$B$6)*(N217-O217)+Annex!$B$7*(N217-INDEX(N:N,IFERROR(MATCH($B217-Annex!$B$9/60,$B:$B),2)))/(60*($B217-INDEX($B:$B,IFERROR(MATCH($B217-Annex!$B$9/60,$B:$B),2)))))/Annex!$B$8)/1000,IF(Data!$B$2="",0,"-"))</f>
        <v>18.772777087606084</v>
      </c>
      <c r="M217" s="20">
        <v>446.59199999999998</v>
      </c>
      <c r="N217" s="20">
        <v>522.52300000000002</v>
      </c>
      <c r="O217" s="20">
        <v>331.27</v>
      </c>
      <c r="P217" s="50">
        <f>IFERROR(AVERAGE(INDEX(R:R,IFERROR(MATCH($B217-Annex!$B$4/60,$B:$B),2)):R217),IF(Data!$B$2="",0,"-"))</f>
        <v>8.1851529156458174</v>
      </c>
      <c r="Q217" s="50">
        <f>IFERROR(AVERAGE(INDEX(S:S,IFERROR(MATCH($B217-Annex!$B$4/60,$B:$B),2)):S217),IF(Data!$B$2="",0,"-"))</f>
        <v>-10.463935360768517</v>
      </c>
      <c r="R217" s="50">
        <f>IFERROR((5.670373*10^-8*(T217+273.15)^4+((Annex!$B$5+Annex!$B$6)*(T217-V217)+Annex!$B$7*(T217-INDEX(T:T,IFERROR(MATCH($B217-Annex!$B$9/60,$B:$B),2)))/(60*($B217-INDEX($B:$B,IFERROR(MATCH($B217-Annex!$B$9/60,$B:$B),2)))))/Annex!$B$8)/1000,IF(Data!$B$2="",0,"-"))</f>
        <v>5.0033252945067828</v>
      </c>
      <c r="S217" s="50">
        <f>IFERROR((5.670373*10^-8*(U217+273.15)^4+((Annex!$B$5+Annex!$B$6)*(U217-V217)+Annex!$B$7*(U217-INDEX(U:U,IFERROR(MATCH($B217-Annex!$B$9/60,$B:$B),2)))/(60*($B217-INDEX($B:$B,IFERROR(MATCH($B217-Annex!$B$9/60,$B:$B),2)))))/Annex!$B$8)/1000,IF(Data!$B$2="",0,"-"))</f>
        <v>-3.1831311164151743</v>
      </c>
      <c r="T217" s="20">
        <v>227.80600000000001</v>
      </c>
      <c r="U217" s="20">
        <v>64.221999999999994</v>
      </c>
      <c r="V217" s="20">
        <v>24.155999999999999</v>
      </c>
      <c r="W217" s="20">
        <v>68.900999999999996</v>
      </c>
      <c r="X217" s="20">
        <v>64.807000000000002</v>
      </c>
      <c r="Y217" s="20">
        <v>61.031999999999996</v>
      </c>
      <c r="Z217" s="20">
        <v>78.238</v>
      </c>
      <c r="AA217" s="20">
        <v>93.51</v>
      </c>
      <c r="AB217" s="20">
        <v>103.164</v>
      </c>
      <c r="AC217" s="20">
        <v>158.07400000000001</v>
      </c>
      <c r="AD217" s="20">
        <v>134.92400000000001</v>
      </c>
      <c r="AE217" s="20">
        <v>103.718</v>
      </c>
      <c r="AF217" s="20">
        <v>77.459000000000003</v>
      </c>
      <c r="AG217" s="20">
        <v>81.161000000000001</v>
      </c>
      <c r="AH217" s="20">
        <v>55.316000000000003</v>
      </c>
      <c r="AI217" s="20">
        <v>364.76100000000002</v>
      </c>
    </row>
    <row r="218" spans="1:35" x14ac:dyDescent="0.3">
      <c r="A218" s="5">
        <v>217</v>
      </c>
      <c r="B218" s="19">
        <v>20.173000000650063</v>
      </c>
      <c r="C218" s="20">
        <v>424.71927499999998</v>
      </c>
      <c r="D218" s="20">
        <v>409.48139200000003</v>
      </c>
      <c r="E218" s="20">
        <v>741.85589100000004</v>
      </c>
      <c r="F218" s="49">
        <f>IFERROR(SUM(C218:E218),IF(Data!$B$2="",0,"-"))</f>
        <v>1576.0565580000002</v>
      </c>
      <c r="G218" s="50">
        <f>IFERROR(F218-Annex!$B$10,IF(Data!$B$2="",0,"-"))</f>
        <v>269.89855800000032</v>
      </c>
      <c r="H218" s="50">
        <f>IFERROR(-14000*(G218-INDEX(G:G,IFERROR(MATCH($B218-Annex!$B$11/60,$B:$B),2)))/(60*($B218-INDEX($B:$B,IFERROR(MATCH($B218-Annex!$B$11/60,$B:$B),2)))),IF(Data!$B$2="",0,"-"))</f>
        <v>-4557.7317889881933</v>
      </c>
      <c r="I218" s="50">
        <f>IFERROR(AVERAGE(INDEX(K:K,IFERROR(MATCH($B218-Annex!$B$4/60,$B:$B),2)):K218),IF(Data!$B$2="",0,"-"))</f>
        <v>11.069868484444157</v>
      </c>
      <c r="J218" s="50">
        <f>IFERROR(AVERAGE(INDEX(L:L,IFERROR(MATCH($B218-Annex!$B$4/60,$B:$B),2)):L218),IF(Data!$B$2="",0,"-"))</f>
        <v>20.964462440059112</v>
      </c>
      <c r="K218" s="50">
        <f>IFERROR((5.670373*10^-8*(M218+273.15)^4+((Annex!$B$5+Annex!$B$6)*(M218-O218)+Annex!$B$7*(M218-INDEX(M:M,IFERROR(MATCH($B218-Annex!$B$9/60,$B:$B),2)))/(60*($B218-INDEX($B:$B,IFERROR(MATCH($B218-Annex!$B$9/60,$B:$B),2)))))/Annex!$B$8)/1000,IF(Data!$B$2="",0,"-"))</f>
        <v>11.370958204241328</v>
      </c>
      <c r="L218" s="50">
        <f>IFERROR((5.670373*10^-8*(N218+273.15)^4+((Annex!$B$5+Annex!$B$6)*(N218-O218)+Annex!$B$7*(N218-INDEX(N:N,IFERROR(MATCH($B218-Annex!$B$9/60,$B:$B),2)))/(60*($B218-INDEX($B:$B,IFERROR(MATCH($B218-Annex!$B$9/60,$B:$B),2)))))/Annex!$B$8)/1000,IF(Data!$B$2="",0,"-"))</f>
        <v>12.061480737885386</v>
      </c>
      <c r="M218" s="20">
        <v>435.94</v>
      </c>
      <c r="N218" s="20">
        <v>498.096</v>
      </c>
      <c r="O218" s="20">
        <v>314.697</v>
      </c>
      <c r="P218" s="50">
        <f>IFERROR(AVERAGE(INDEX(R:R,IFERROR(MATCH($B218-Annex!$B$4/60,$B:$B),2)):R218),IF(Data!$B$2="",0,"-"))</f>
        <v>7.1459804922498478</v>
      </c>
      <c r="Q218" s="50">
        <f>IFERROR(AVERAGE(INDEX(S:S,IFERROR(MATCH($B218-Annex!$B$4/60,$B:$B),2)):S218),IF(Data!$B$2="",0,"-"))</f>
        <v>-8.0781406495509227</v>
      </c>
      <c r="R218" s="50">
        <f>IFERROR((5.670373*10^-8*(T218+273.15)^4+((Annex!$B$5+Annex!$B$6)*(T218-V218)+Annex!$B$7*(T218-INDEX(T:T,IFERROR(MATCH($B218-Annex!$B$9/60,$B:$B),2)))/(60*($B218-INDEX($B:$B,IFERROR(MATCH($B218-Annex!$B$9/60,$B:$B),2)))))/Annex!$B$8)/1000,IF(Data!$B$2="",0,"-"))</f>
        <v>4.040742856739481</v>
      </c>
      <c r="S218" s="50">
        <f>IFERROR((5.670373*10^-8*(U218+273.15)^4+((Annex!$B$5+Annex!$B$6)*(U218-V218)+Annex!$B$7*(U218-INDEX(U:U,IFERROR(MATCH($B218-Annex!$B$9/60,$B:$B),2)))/(60*($B218-INDEX($B:$B,IFERROR(MATCH($B218-Annex!$B$9/60,$B:$B),2)))))/Annex!$B$8)/1000,IF(Data!$B$2="",0,"-"))</f>
        <v>-1.6490426635387954</v>
      </c>
      <c r="T218" s="20">
        <v>216.81299999999999</v>
      </c>
      <c r="U218" s="20">
        <v>60.143999999999998</v>
      </c>
      <c r="V218" s="20">
        <v>23.956</v>
      </c>
      <c r="W218" s="20">
        <v>64.948999999999998</v>
      </c>
      <c r="X218" s="20">
        <v>42.207000000000001</v>
      </c>
      <c r="Y218" s="20">
        <v>40.606999999999999</v>
      </c>
      <c r="Z218" s="20">
        <v>64.417000000000002</v>
      </c>
      <c r="AA218" s="20">
        <v>85.552999999999997</v>
      </c>
      <c r="AB218" s="20">
        <v>100.342</v>
      </c>
      <c r="AC218" s="20">
        <v>150.828</v>
      </c>
      <c r="AD218" s="20">
        <v>134.90600000000001</v>
      </c>
      <c r="AE218" s="20">
        <v>105.504</v>
      </c>
      <c r="AF218" s="20">
        <v>72.498999999999995</v>
      </c>
      <c r="AG218" s="20">
        <v>70.744</v>
      </c>
      <c r="AH218" s="20">
        <v>47.241</v>
      </c>
      <c r="AI218" s="20">
        <v>344.88799999999998</v>
      </c>
    </row>
    <row r="219" spans="1:35" x14ac:dyDescent="0.3">
      <c r="A219" s="5">
        <v>218</v>
      </c>
      <c r="B219" s="19">
        <v>20.260333333862945</v>
      </c>
      <c r="C219" s="20">
        <v>425.58689099999998</v>
      </c>
      <c r="D219" s="20">
        <v>410.19835</v>
      </c>
      <c r="E219" s="20">
        <v>742.60861</v>
      </c>
      <c r="F219" s="49">
        <f>IFERROR(SUM(C219:E219),IF(Data!$B$2="",0,"-"))</f>
        <v>1578.393851</v>
      </c>
      <c r="G219" s="50">
        <f>IFERROR(F219-Annex!$B$10,IF(Data!$B$2="",0,"-"))</f>
        <v>272.23585100000014</v>
      </c>
      <c r="H219" s="50">
        <f>IFERROR(-14000*(G219-INDEX(G:G,IFERROR(MATCH($B219-Annex!$B$11/60,$B:$B),2)))/(60*($B219-INDEX($B:$B,IFERROR(MATCH($B219-Annex!$B$11/60,$B:$B),2)))),IF(Data!$B$2="",0,"-"))</f>
        <v>-4959.8013120043388</v>
      </c>
      <c r="I219" s="50">
        <f>IFERROR(AVERAGE(INDEX(K:K,IFERROR(MATCH($B219-Annex!$B$4/60,$B:$B),2)):K219),IF(Data!$B$2="",0,"-"))</f>
        <v>11.011093295042318</v>
      </c>
      <c r="J219" s="50">
        <f>IFERROR(AVERAGE(INDEX(L:L,IFERROR(MATCH($B219-Annex!$B$4/60,$B:$B),2)):L219),IF(Data!$B$2="",0,"-"))</f>
        <v>18.30496334318909</v>
      </c>
      <c r="K219" s="50">
        <f>IFERROR((5.670373*10^-8*(M219+273.15)^4+((Annex!$B$5+Annex!$B$6)*(M219-O219)+Annex!$B$7*(M219-INDEX(M:M,IFERROR(MATCH($B219-Annex!$B$9/60,$B:$B),2)))/(60*($B219-INDEX($B:$B,IFERROR(MATCH($B219-Annex!$B$9/60,$B:$B),2)))))/Annex!$B$8)/1000,IF(Data!$B$2="",0,"-"))</f>
        <v>10.883089021034804</v>
      </c>
      <c r="L219" s="50">
        <f>IFERROR((5.670373*10^-8*(N219+273.15)^4+((Annex!$B$5+Annex!$B$6)*(N219-O219)+Annex!$B$7*(N219-INDEX(N:N,IFERROR(MATCH($B219-Annex!$B$9/60,$B:$B),2)))/(60*($B219-INDEX($B:$B,IFERROR(MATCH($B219-Annex!$B$9/60,$B:$B),2)))))/Annex!$B$8)/1000,IF(Data!$B$2="",0,"-"))</f>
        <v>7.7665873978210493</v>
      </c>
      <c r="M219" s="20">
        <v>426.54500000000002</v>
      </c>
      <c r="N219" s="20">
        <v>480.12299999999999</v>
      </c>
      <c r="O219" s="20">
        <v>302.553</v>
      </c>
      <c r="P219" s="50">
        <f>IFERROR(AVERAGE(INDEX(R:R,IFERROR(MATCH($B219-Annex!$B$4/60,$B:$B),2)):R219),IF(Data!$B$2="",0,"-"))</f>
        <v>6.0774935668064503</v>
      </c>
      <c r="Q219" s="50">
        <f>IFERROR(AVERAGE(INDEX(S:S,IFERROR(MATCH($B219-Annex!$B$4/60,$B:$B),2)):S219),IF(Data!$B$2="",0,"-"))</f>
        <v>-6.1268698538551689</v>
      </c>
      <c r="R219" s="50">
        <f>IFERROR((5.670373*10^-8*(T219+273.15)^4+((Annex!$B$5+Annex!$B$6)*(T219-V219)+Annex!$B$7*(T219-INDEX(T:T,IFERROR(MATCH($B219-Annex!$B$9/60,$B:$B),2)))/(60*($B219-INDEX($B:$B,IFERROR(MATCH($B219-Annex!$B$9/60,$B:$B),2)))))/Annex!$B$8)/1000,IF(Data!$B$2="",0,"-"))</f>
        <v>3.4246531545977685</v>
      </c>
      <c r="S219" s="50">
        <f>IFERROR((5.670373*10^-8*(U219+273.15)^4+((Annex!$B$5+Annex!$B$6)*(U219-V219)+Annex!$B$7*(U219-INDEX(U:U,IFERROR(MATCH($B219-Annex!$B$9/60,$B:$B),2)))/(60*($B219-INDEX($B:$B,IFERROR(MATCH($B219-Annex!$B$9/60,$B:$B),2)))))/Annex!$B$8)/1000,IF(Data!$B$2="",0,"-"))</f>
        <v>-0.92299434228458999</v>
      </c>
      <c r="T219" s="20">
        <v>207.25700000000001</v>
      </c>
      <c r="U219" s="20">
        <v>57.026000000000003</v>
      </c>
      <c r="V219" s="20">
        <v>23.628</v>
      </c>
      <c r="W219" s="20">
        <v>75.846999999999994</v>
      </c>
      <c r="X219" s="20">
        <v>70.052999999999997</v>
      </c>
      <c r="Y219" s="20">
        <v>57.951999999999998</v>
      </c>
      <c r="Z219" s="20">
        <v>66.260000000000005</v>
      </c>
      <c r="AA219" s="20">
        <v>79.637</v>
      </c>
      <c r="AB219" s="20">
        <v>95.516999999999996</v>
      </c>
      <c r="AC219" s="20">
        <v>135.577</v>
      </c>
      <c r="AD219" s="20">
        <v>130.702</v>
      </c>
      <c r="AE219" s="20">
        <v>98.912999999999997</v>
      </c>
      <c r="AF219" s="20">
        <v>71.843000000000004</v>
      </c>
      <c r="AG219" s="20">
        <v>62.148000000000003</v>
      </c>
      <c r="AH219" s="20">
        <v>39.402000000000001</v>
      </c>
      <c r="AI219" s="20">
        <v>397.91199999999998</v>
      </c>
    </row>
    <row r="220" spans="1:35" x14ac:dyDescent="0.3">
      <c r="A220" s="5">
        <v>219</v>
      </c>
      <c r="B220" s="19">
        <v>20.354333339491859</v>
      </c>
      <c r="C220" s="20">
        <v>425.787825</v>
      </c>
      <c r="D220" s="20">
        <v>410.15291000000002</v>
      </c>
      <c r="E220" s="20">
        <v>742.94540500000005</v>
      </c>
      <c r="F220" s="49">
        <f>IFERROR(SUM(C220:E220),IF(Data!$B$2="",0,"-"))</f>
        <v>1578.8861400000001</v>
      </c>
      <c r="G220" s="50">
        <f>IFERROR(F220-Annex!$B$10,IF(Data!$B$2="",0,"-"))</f>
        <v>272.72814000000017</v>
      </c>
      <c r="H220" s="50">
        <f>IFERROR(-14000*(G220-INDEX(G:G,IFERROR(MATCH($B220-Annex!$B$11/60,$B:$B),2)))/(60*($B220-INDEX($B:$B,IFERROR(MATCH($B220-Annex!$B$11/60,$B:$B),2)))),IF(Data!$B$2="",0,"-"))</f>
        <v>-4524.5193973036894</v>
      </c>
      <c r="I220" s="50">
        <f>IFERROR(AVERAGE(INDEX(K:K,IFERROR(MATCH($B220-Annex!$B$4/60,$B:$B),2)):K220),IF(Data!$B$2="",0,"-"))</f>
        <v>10.886551225883736</v>
      </c>
      <c r="J220" s="50">
        <f>IFERROR(AVERAGE(INDEX(L:L,IFERROR(MATCH($B220-Annex!$B$4/60,$B:$B),2)):L220),IF(Data!$B$2="",0,"-"))</f>
        <v>16.131553511185697</v>
      </c>
      <c r="K220" s="50">
        <f>IFERROR((5.670373*10^-8*(M220+273.15)^4+((Annex!$B$5+Annex!$B$6)*(M220-O220)+Annex!$B$7*(M220-INDEX(M:M,IFERROR(MATCH($B220-Annex!$B$9/60,$B:$B),2)))/(60*($B220-INDEX($B:$B,IFERROR(MATCH($B220-Annex!$B$9/60,$B:$B),2)))))/Annex!$B$8)/1000,IF(Data!$B$2="",0,"-"))</f>
        <v>10.683993727713757</v>
      </c>
      <c r="L220" s="50">
        <f>IFERROR((5.670373*10^-8*(N220+273.15)^4+((Annex!$B$5+Annex!$B$6)*(N220-O220)+Annex!$B$7*(N220-INDEX(N:N,IFERROR(MATCH($B220-Annex!$B$9/60,$B:$B),2)))/(60*($B220-INDEX($B:$B,IFERROR(MATCH($B220-Annex!$B$9/60,$B:$B),2)))))/Annex!$B$8)/1000,IF(Data!$B$2="",0,"-"))</f>
        <v>10.386855087611249</v>
      </c>
      <c r="M220" s="20">
        <v>416.65199999999999</v>
      </c>
      <c r="N220" s="20">
        <v>464.44499999999999</v>
      </c>
      <c r="O220" s="20">
        <v>289.49099999999999</v>
      </c>
      <c r="P220" s="50">
        <f>IFERROR(AVERAGE(INDEX(R:R,IFERROR(MATCH($B220-Annex!$B$4/60,$B:$B),2)):R220),IF(Data!$B$2="",0,"-"))</f>
        <v>5.1945456067083127</v>
      </c>
      <c r="Q220" s="50">
        <f>IFERROR(AVERAGE(INDEX(S:S,IFERROR(MATCH($B220-Annex!$B$4/60,$B:$B),2)):S220),IF(Data!$B$2="",0,"-"))</f>
        <v>-4.4903322486587731</v>
      </c>
      <c r="R220" s="50">
        <f>IFERROR((5.670373*10^-8*(T220+273.15)^4+((Annex!$B$5+Annex!$B$6)*(T220-V220)+Annex!$B$7*(T220-INDEX(T:T,IFERROR(MATCH($B220-Annex!$B$9/60,$B:$B),2)))/(60*($B220-INDEX($B:$B,IFERROR(MATCH($B220-Annex!$B$9/60,$B:$B),2)))))/Annex!$B$8)/1000,IF(Data!$B$2="",0,"-"))</f>
        <v>3.6603484868318756</v>
      </c>
      <c r="S220" s="50">
        <f>IFERROR((5.670373*10^-8*(U220+273.15)^4+((Annex!$B$5+Annex!$B$6)*(U220-V220)+Annex!$B$7*(U220-INDEX(U:U,IFERROR(MATCH($B220-Annex!$B$9/60,$B:$B),2)))/(60*($B220-INDEX($B:$B,IFERROR(MATCH($B220-Annex!$B$9/60,$B:$B),2)))))/Annex!$B$8)/1000,IF(Data!$B$2="",0,"-"))</f>
        <v>-0.27970217097184003</v>
      </c>
      <c r="T220" s="20">
        <v>198.38499999999999</v>
      </c>
      <c r="U220" s="20">
        <v>54.746000000000002</v>
      </c>
      <c r="V220" s="20">
        <v>25.065000000000001</v>
      </c>
      <c r="W220" s="20">
        <v>41.720999999999997</v>
      </c>
      <c r="X220" s="20">
        <v>55.351999999999997</v>
      </c>
      <c r="Y220" s="20">
        <v>47.798000000000002</v>
      </c>
      <c r="Z220" s="20">
        <v>70.424999999999997</v>
      </c>
      <c r="AA220" s="20">
        <v>80.504999999999995</v>
      </c>
      <c r="AB220" s="20">
        <v>87.293000000000006</v>
      </c>
      <c r="AC220" s="20">
        <v>126.062</v>
      </c>
      <c r="AD220" s="20">
        <v>129.46899999999999</v>
      </c>
      <c r="AE220" s="20">
        <v>97.613</v>
      </c>
      <c r="AF220" s="20">
        <v>63.779000000000003</v>
      </c>
      <c r="AG220" s="20">
        <v>59.662999999999997</v>
      </c>
      <c r="AH220" s="20">
        <v>108.684</v>
      </c>
      <c r="AI220" s="20">
        <v>216.75800000000001</v>
      </c>
    </row>
    <row r="221" spans="1:35" x14ac:dyDescent="0.3">
      <c r="A221" s="5">
        <v>220</v>
      </c>
      <c r="B221" s="19">
        <v>20.447833333164454</v>
      </c>
      <c r="C221" s="20">
        <v>425.454902</v>
      </c>
      <c r="D221" s="20">
        <v>409.67409300000003</v>
      </c>
      <c r="E221" s="20">
        <v>742.76521600000001</v>
      </c>
      <c r="F221" s="49">
        <f>IFERROR(SUM(C221:E221),IF(Data!$B$2="",0,"-"))</f>
        <v>1577.894211</v>
      </c>
      <c r="G221" s="50">
        <f>IFERROR(F221-Annex!$B$10,IF(Data!$B$2="",0,"-"))</f>
        <v>271.73621100000014</v>
      </c>
      <c r="H221" s="50">
        <f>IFERROR(-14000*(G221-INDEX(G:G,IFERROR(MATCH($B221-Annex!$B$11/60,$B:$B),2)))/(60*($B221-INDEX($B:$B,IFERROR(MATCH($B221-Annex!$B$11/60,$B:$B),2)))),IF(Data!$B$2="",0,"-"))</f>
        <v>-3890.6995589532444</v>
      </c>
      <c r="I221" s="50">
        <f>IFERROR(AVERAGE(INDEX(K:K,IFERROR(MATCH($B221-Annex!$B$4/60,$B:$B),2)):K221),IF(Data!$B$2="",0,"-"))</f>
        <v>10.79820072807046</v>
      </c>
      <c r="J221" s="50">
        <f>IFERROR(AVERAGE(INDEX(L:L,IFERROR(MATCH($B221-Annex!$B$4/60,$B:$B),2)):L221),IF(Data!$B$2="",0,"-"))</f>
        <v>14.358175380437823</v>
      </c>
      <c r="K221" s="50">
        <f>IFERROR((5.670373*10^-8*(M221+273.15)^4+((Annex!$B$5+Annex!$B$6)*(M221-O221)+Annex!$B$7*(M221-INDEX(M:M,IFERROR(MATCH($B221-Annex!$B$9/60,$B:$B),2)))/(60*($B221-INDEX($B:$B,IFERROR(MATCH($B221-Annex!$B$9/60,$B:$B),2)))))/Annex!$B$8)/1000,IF(Data!$B$2="",0,"-"))</f>
        <v>10.62531832487147</v>
      </c>
      <c r="L221" s="50">
        <f>IFERROR((5.670373*10^-8*(N221+273.15)^4+((Annex!$B$5+Annex!$B$6)*(N221-O221)+Annex!$B$7*(N221-INDEX(N:N,IFERROR(MATCH($B221-Annex!$B$9/60,$B:$B),2)))/(60*($B221-INDEX($B:$B,IFERROR(MATCH($B221-Annex!$B$9/60,$B:$B),2)))))/Annex!$B$8)/1000,IF(Data!$B$2="",0,"-"))</f>
        <v>11.539131535761065</v>
      </c>
      <c r="M221" s="20">
        <v>407.22800000000001</v>
      </c>
      <c r="N221" s="20">
        <v>450.32</v>
      </c>
      <c r="O221" s="20">
        <v>274.09199999999998</v>
      </c>
      <c r="P221" s="50">
        <f>IFERROR(AVERAGE(INDEX(R:R,IFERROR(MATCH($B221-Annex!$B$4/60,$B:$B),2)):R221),IF(Data!$B$2="",0,"-"))</f>
        <v>4.6087953971926146</v>
      </c>
      <c r="Q221" s="50">
        <f>IFERROR(AVERAGE(INDEX(S:S,IFERROR(MATCH($B221-Annex!$B$4/60,$B:$B),2)):S221),IF(Data!$B$2="",0,"-"))</f>
        <v>-2.9672727357926583</v>
      </c>
      <c r="R221" s="50">
        <f>IFERROR((5.670373*10^-8*(T221+273.15)^4+((Annex!$B$5+Annex!$B$6)*(T221-V221)+Annex!$B$7*(T221-INDEX(T:T,IFERROR(MATCH($B221-Annex!$B$9/60,$B:$B),2)))/(60*($B221-INDEX($B:$B,IFERROR(MATCH($B221-Annex!$B$9/60,$B:$B),2)))))/Annex!$B$8)/1000,IF(Data!$B$2="",0,"-"))</f>
        <v>4.1017082747724736</v>
      </c>
      <c r="S221" s="50">
        <f>IFERROR((5.670373*10^-8*(U221+273.15)^4+((Annex!$B$5+Annex!$B$6)*(U221-V221)+Annex!$B$7*(U221-INDEX(U:U,IFERROR(MATCH($B221-Annex!$B$9/60,$B:$B),2)))/(60*($B221-INDEX($B:$B,IFERROR(MATCH($B221-Annex!$B$9/60,$B:$B),2)))))/Annex!$B$8)/1000,IF(Data!$B$2="",0,"-"))</f>
        <v>0.2695051610655968</v>
      </c>
      <c r="T221" s="20">
        <v>190.36799999999999</v>
      </c>
      <c r="U221" s="20">
        <v>52.750999999999998</v>
      </c>
      <c r="V221" s="20">
        <v>23.864999999999998</v>
      </c>
      <c r="W221" s="20">
        <v>39.131999999999998</v>
      </c>
      <c r="X221" s="20">
        <v>46.610999999999997</v>
      </c>
      <c r="Y221" s="20">
        <v>48.582000000000001</v>
      </c>
      <c r="Z221" s="20">
        <v>72.480999999999995</v>
      </c>
      <c r="AA221" s="20">
        <v>75.474999999999994</v>
      </c>
      <c r="AB221" s="20">
        <v>87.417000000000002</v>
      </c>
      <c r="AC221" s="20">
        <v>127.512</v>
      </c>
      <c r="AD221" s="20">
        <v>123.042</v>
      </c>
      <c r="AE221" s="20">
        <v>97.56</v>
      </c>
      <c r="AF221" s="20">
        <v>63.283000000000001</v>
      </c>
      <c r="AG221" s="20">
        <v>62.981000000000002</v>
      </c>
      <c r="AH221" s="20">
        <v>83.834999999999994</v>
      </c>
      <c r="AI221" s="20">
        <v>273.94799999999998</v>
      </c>
    </row>
    <row r="222" spans="1:35" x14ac:dyDescent="0.3">
      <c r="A222" s="5">
        <v>221</v>
      </c>
      <c r="B222" s="19">
        <v>20.541333337314427</v>
      </c>
      <c r="C222" s="20">
        <v>425.324592</v>
      </c>
      <c r="D222" s="20">
        <v>409.63370500000002</v>
      </c>
      <c r="E222" s="20">
        <v>742.48147900000004</v>
      </c>
      <c r="F222" s="49">
        <f>IFERROR(SUM(C222:E222),IF(Data!$B$2="",0,"-"))</f>
        <v>1577.4397760000002</v>
      </c>
      <c r="G222" s="50">
        <f>IFERROR(F222-Annex!$B$10,IF(Data!$B$2="",0,"-"))</f>
        <v>271.28177600000026</v>
      </c>
      <c r="H222" s="50">
        <f>IFERROR(-14000*(G222-INDEX(G:G,IFERROR(MATCH($B222-Annex!$B$11/60,$B:$B),2)))/(60*($B222-INDEX($B:$B,IFERROR(MATCH($B222-Annex!$B$11/60,$B:$B),2)))),IF(Data!$B$2="",0,"-"))</f>
        <v>-3339.7909796952404</v>
      </c>
      <c r="I222" s="50">
        <f>IFERROR(AVERAGE(INDEX(K:K,IFERROR(MATCH($B222-Annex!$B$4/60,$B:$B),2)):K222),IF(Data!$B$2="",0,"-"))</f>
        <v>10.846020364387369</v>
      </c>
      <c r="J222" s="50">
        <f>IFERROR(AVERAGE(INDEX(L:L,IFERROR(MATCH($B222-Annex!$B$4/60,$B:$B),2)):L222),IF(Data!$B$2="",0,"-"))</f>
        <v>13.178914630225906</v>
      </c>
      <c r="K222" s="50">
        <f>IFERROR((5.670373*10^-8*(M222+273.15)^4+((Annex!$B$5+Annex!$B$6)*(M222-O222)+Annex!$B$7*(M222-INDEX(M:M,IFERROR(MATCH($B222-Annex!$B$9/60,$B:$B),2)))/(60*($B222-INDEX($B:$B,IFERROR(MATCH($B222-Annex!$B$9/60,$B:$B),2)))))/Annex!$B$8)/1000,IF(Data!$B$2="",0,"-"))</f>
        <v>10.859977497138656</v>
      </c>
      <c r="L222" s="50">
        <f>IFERROR((5.670373*10^-8*(N222+273.15)^4+((Annex!$B$5+Annex!$B$6)*(N222-O222)+Annex!$B$7*(N222-INDEX(N:N,IFERROR(MATCH($B222-Annex!$B$9/60,$B:$B),2)))/(60*($B222-INDEX($B:$B,IFERROR(MATCH($B222-Annex!$B$9/60,$B:$B),2)))))/Annex!$B$8)/1000,IF(Data!$B$2="",0,"-"))</f>
        <v>12.693428462952188</v>
      </c>
      <c r="M222" s="20">
        <v>398.78500000000003</v>
      </c>
      <c r="N222" s="20">
        <v>439.15100000000001</v>
      </c>
      <c r="O222" s="20">
        <v>262.58600000000001</v>
      </c>
      <c r="P222" s="50">
        <f>IFERROR(AVERAGE(INDEX(R:R,IFERROR(MATCH($B222-Annex!$B$4/60,$B:$B),2)):R222),IF(Data!$B$2="",0,"-"))</f>
        <v>4.3102611190587856</v>
      </c>
      <c r="Q222" s="50">
        <f>IFERROR(AVERAGE(INDEX(S:S,IFERROR(MATCH($B222-Annex!$B$4/60,$B:$B),2)):S222),IF(Data!$B$2="",0,"-"))</f>
        <v>-1.6198336018244783</v>
      </c>
      <c r="R222" s="50">
        <f>IFERROR((5.670373*10^-8*(T222+273.15)^4+((Annex!$B$5+Annex!$B$6)*(T222-V222)+Annex!$B$7*(T222-INDEX(T:T,IFERROR(MATCH($B222-Annex!$B$9/60,$B:$B),2)))/(60*($B222-INDEX($B:$B,IFERROR(MATCH($B222-Annex!$B$9/60,$B:$B),2)))))/Annex!$B$8)/1000,IF(Data!$B$2="",0,"-"))</f>
        <v>4.3685159273815302</v>
      </c>
      <c r="S222" s="50">
        <f>IFERROR((5.670373*10^-8*(U222+273.15)^4+((Annex!$B$5+Annex!$B$6)*(U222-V222)+Annex!$B$7*(U222-INDEX(U:U,IFERROR(MATCH($B222-Annex!$B$9/60,$B:$B),2)))/(60*($B222-INDEX($B:$B,IFERROR(MATCH($B222-Annex!$B$9/60,$B:$B),2)))))/Annex!$B$8)/1000,IF(Data!$B$2="",0,"-"))</f>
        <v>0.33111999912339346</v>
      </c>
      <c r="T222" s="20">
        <v>183.25200000000001</v>
      </c>
      <c r="U222" s="20">
        <v>50.826999999999998</v>
      </c>
      <c r="V222" s="20">
        <v>23.446000000000002</v>
      </c>
      <c r="W222" s="20">
        <v>44.274000000000001</v>
      </c>
      <c r="X222" s="20">
        <v>51.094000000000001</v>
      </c>
      <c r="Y222" s="20">
        <v>45.424999999999997</v>
      </c>
      <c r="Z222" s="20">
        <v>68.05</v>
      </c>
      <c r="AA222" s="20">
        <v>71.436000000000007</v>
      </c>
      <c r="AB222" s="20">
        <v>84.614000000000004</v>
      </c>
      <c r="AC222" s="20">
        <v>123.833</v>
      </c>
      <c r="AD222" s="20">
        <v>117.608</v>
      </c>
      <c r="AE222" s="20">
        <v>95.356999999999999</v>
      </c>
      <c r="AF222" s="20">
        <v>63.265000000000001</v>
      </c>
      <c r="AG222" s="20">
        <v>63.566000000000003</v>
      </c>
      <c r="AH222" s="20">
        <v>85.534999999999997</v>
      </c>
      <c r="AI222" s="20">
        <v>281.95699999999999</v>
      </c>
    </row>
    <row r="223" spans="1:35" x14ac:dyDescent="0.3">
      <c r="A223" s="5">
        <v>222</v>
      </c>
      <c r="B223" s="19">
        <v>20.634500003652647</v>
      </c>
      <c r="C223" s="20">
        <v>425.20268800000002</v>
      </c>
      <c r="D223" s="20">
        <v>409.61686700000001</v>
      </c>
      <c r="E223" s="20">
        <v>742.40990199999999</v>
      </c>
      <c r="F223" s="49">
        <f>IFERROR(SUM(C223:E223),IF(Data!$B$2="",0,"-"))</f>
        <v>1577.2294569999999</v>
      </c>
      <c r="G223" s="50">
        <f>IFERROR(F223-Annex!$B$10,IF(Data!$B$2="",0,"-"))</f>
        <v>271.07145700000001</v>
      </c>
      <c r="H223" s="50">
        <f>IFERROR(-14000*(G223-INDEX(G:G,IFERROR(MATCH($B223-Annex!$B$11/60,$B:$B),2)))/(60*($B223-INDEX($B:$B,IFERROR(MATCH($B223-Annex!$B$11/60,$B:$B),2)))),IF(Data!$B$2="",0,"-"))</f>
        <v>-2878.4108924363582</v>
      </c>
      <c r="I223" s="50">
        <f>IFERROR(AVERAGE(INDEX(K:K,IFERROR(MATCH($B223-Annex!$B$4/60,$B:$B),2)):K223),IF(Data!$B$2="",0,"-"))</f>
        <v>10.940050917191536</v>
      </c>
      <c r="J223" s="50">
        <f>IFERROR(AVERAGE(INDEX(L:L,IFERROR(MATCH($B223-Annex!$B$4/60,$B:$B),2)):L223),IF(Data!$B$2="",0,"-"))</f>
        <v>12.242048329790077</v>
      </c>
      <c r="K223" s="50">
        <f>IFERROR((5.670373*10^-8*(M223+273.15)^4+((Annex!$B$5+Annex!$B$6)*(M223-O223)+Annex!$B$7*(M223-INDEX(M:M,IFERROR(MATCH($B223-Annex!$B$9/60,$B:$B),2)))/(60*($B223-INDEX($B:$B,IFERROR(MATCH($B223-Annex!$B$9/60,$B:$B),2)))))/Annex!$B$8)/1000,IF(Data!$B$2="",0,"-"))</f>
        <v>11.035320883980123</v>
      </c>
      <c r="L223" s="50">
        <f>IFERROR((5.670373*10^-8*(N223+273.15)^4+((Annex!$B$5+Annex!$B$6)*(N223-O223)+Annex!$B$7*(N223-INDEX(N:N,IFERROR(MATCH($B223-Annex!$B$9/60,$B:$B),2)))/(60*($B223-INDEX($B:$B,IFERROR(MATCH($B223-Annex!$B$9/60,$B:$B),2)))))/Annex!$B$8)/1000,IF(Data!$B$2="",0,"-"))</f>
        <v>12.474077998893506</v>
      </c>
      <c r="M223" s="20">
        <v>390.66399999999999</v>
      </c>
      <c r="N223" s="20">
        <v>426.91</v>
      </c>
      <c r="O223" s="20">
        <v>252.185</v>
      </c>
      <c r="P223" s="50">
        <f>IFERROR(AVERAGE(INDEX(R:R,IFERROR(MATCH($B223-Annex!$B$4/60,$B:$B),2)):R223),IF(Data!$B$2="",0,"-"))</f>
        <v>4.1516476818152093</v>
      </c>
      <c r="Q223" s="50">
        <f>IFERROR(AVERAGE(INDEX(S:S,IFERROR(MATCH($B223-Annex!$B$4/60,$B:$B),2)):S223),IF(Data!$B$2="",0,"-"))</f>
        <v>-0.7122362935911829</v>
      </c>
      <c r="R223" s="50">
        <f>IFERROR((5.670373*10^-8*(T223+273.15)^4+((Annex!$B$5+Annex!$B$6)*(T223-V223)+Annex!$B$7*(T223-INDEX(T:T,IFERROR(MATCH($B223-Annex!$B$9/60,$B:$B),2)))/(60*($B223-INDEX($B:$B,IFERROR(MATCH($B223-Annex!$B$9/60,$B:$B),2)))))/Annex!$B$8)/1000,IF(Data!$B$2="",0,"-"))</f>
        <v>4.4622397778765519</v>
      </c>
      <c r="S223" s="50">
        <f>IFERROR((5.670373*10^-8*(U223+273.15)^4+((Annex!$B$5+Annex!$B$6)*(U223-V223)+Annex!$B$7*(U223-INDEX(U:U,IFERROR(MATCH($B223-Annex!$B$9/60,$B:$B),2)))/(60*($B223-INDEX($B:$B,IFERROR(MATCH($B223-Annex!$B$9/60,$B:$B),2)))))/Annex!$B$8)/1000,IF(Data!$B$2="",0,"-"))</f>
        <v>0.44859107788312996</v>
      </c>
      <c r="T223" s="20">
        <v>176.614</v>
      </c>
      <c r="U223" s="20">
        <v>49.347999999999999</v>
      </c>
      <c r="V223" s="20">
        <v>23.919</v>
      </c>
      <c r="W223" s="20">
        <v>61.191000000000003</v>
      </c>
      <c r="X223" s="20">
        <v>48.332999999999998</v>
      </c>
      <c r="Y223" s="20">
        <v>41.271999999999998</v>
      </c>
      <c r="Z223" s="20">
        <v>68.138999999999996</v>
      </c>
      <c r="AA223" s="20">
        <v>72.783000000000001</v>
      </c>
      <c r="AB223" s="20">
        <v>79.016999999999996</v>
      </c>
      <c r="AC223" s="20">
        <v>115.34099999999999</v>
      </c>
      <c r="AD223" s="20">
        <v>121.908</v>
      </c>
      <c r="AE223" s="20">
        <v>95.748000000000005</v>
      </c>
      <c r="AF223" s="20">
        <v>64.328000000000003</v>
      </c>
      <c r="AG223" s="20">
        <v>64.293000000000006</v>
      </c>
      <c r="AH223" s="20">
        <v>112.895</v>
      </c>
      <c r="AI223" s="20">
        <v>284.70699999999999</v>
      </c>
    </row>
    <row r="224" spans="1:35" x14ac:dyDescent="0.3">
      <c r="A224" s="5">
        <v>223</v>
      </c>
      <c r="B224" s="19">
        <v>20.727833333658054</v>
      </c>
      <c r="C224" s="20">
        <v>425.50197800000001</v>
      </c>
      <c r="D224" s="20">
        <v>409.93075099999999</v>
      </c>
      <c r="E224" s="20">
        <v>742.57745399999999</v>
      </c>
      <c r="F224" s="49">
        <f>IFERROR(SUM(C224:E224),IF(Data!$B$2="",0,"-"))</f>
        <v>1578.0101829999999</v>
      </c>
      <c r="G224" s="50">
        <f>IFERROR(F224-Annex!$B$10,IF(Data!$B$2="",0,"-"))</f>
        <v>271.85218299999997</v>
      </c>
      <c r="H224" s="50">
        <f>IFERROR(-14000*(G224-INDEX(G:G,IFERROR(MATCH($B224-Annex!$B$11/60,$B:$B),2)))/(60*($B224-INDEX($B:$B,IFERROR(MATCH($B224-Annex!$B$11/60,$B:$B),2)))),IF(Data!$B$2="",0,"-"))</f>
        <v>-2649.3736449331204</v>
      </c>
      <c r="I224" s="50">
        <f>IFERROR(AVERAGE(INDEX(K:K,IFERROR(MATCH($B224-Annex!$B$4/60,$B:$B),2)):K224),IF(Data!$B$2="",0,"-"))</f>
        <v>10.886041853625331</v>
      </c>
      <c r="J224" s="50">
        <f>IFERROR(AVERAGE(INDEX(L:L,IFERROR(MATCH($B224-Annex!$B$4/60,$B:$B),2)):L224),IF(Data!$B$2="",0,"-"))</f>
        <v>13.320895663488104</v>
      </c>
      <c r="K224" s="50">
        <f>IFERROR((5.670373*10^-8*(M224+273.15)^4+((Annex!$B$5+Annex!$B$6)*(M224-O224)+Annex!$B$7*(M224-INDEX(M:M,IFERROR(MATCH($B224-Annex!$B$9/60,$B:$B),2)))/(60*($B224-INDEX($B:$B,IFERROR(MATCH($B224-Annex!$B$9/60,$B:$B),2)))))/Annex!$B$8)/1000,IF(Data!$B$2="",0,"-"))</f>
        <v>10.743635316397176</v>
      </c>
      <c r="L224" s="50">
        <f>IFERROR((5.670373*10^-8*(N224+273.15)^4+((Annex!$B$5+Annex!$B$6)*(N224-O224)+Annex!$B$7*(N224-INDEX(N:N,IFERROR(MATCH($B224-Annex!$B$9/60,$B:$B),2)))/(60*($B224-INDEX($B:$B,IFERROR(MATCH($B224-Annex!$B$9/60,$B:$B),2)))))/Annex!$B$8)/1000,IF(Data!$B$2="",0,"-"))</f>
        <v>26.324708423492279</v>
      </c>
      <c r="M224" s="20">
        <v>382.53100000000001</v>
      </c>
      <c r="N224" s="20">
        <v>440.22699999999998</v>
      </c>
      <c r="O224" s="20">
        <v>242.28200000000001</v>
      </c>
      <c r="P224" s="50">
        <f>IFERROR(AVERAGE(INDEX(R:R,IFERROR(MATCH($B224-Annex!$B$4/60,$B:$B),2)):R224),IF(Data!$B$2="",0,"-"))</f>
        <v>4.07139725102867</v>
      </c>
      <c r="Q224" s="50">
        <f>IFERROR(AVERAGE(INDEX(S:S,IFERROR(MATCH($B224-Annex!$B$4/60,$B:$B),2)):S224),IF(Data!$B$2="",0,"-"))</f>
        <v>-0.15804748697753793</v>
      </c>
      <c r="R224" s="50">
        <f>IFERROR((5.670373*10^-8*(T224+273.15)^4+((Annex!$B$5+Annex!$B$6)*(T224-V224)+Annex!$B$7*(T224-INDEX(T:T,IFERROR(MATCH($B224-Annex!$B$9/60,$B:$B),2)))/(60*($B224-INDEX($B:$B,IFERROR(MATCH($B224-Annex!$B$9/60,$B:$B),2)))))/Annex!$B$8)/1000,IF(Data!$B$2="",0,"-"))</f>
        <v>4.441572279001015</v>
      </c>
      <c r="S224" s="50">
        <f>IFERROR((5.670373*10^-8*(U224+273.15)^4+((Annex!$B$5+Annex!$B$6)*(U224-V224)+Annex!$B$7*(U224-INDEX(U:U,IFERROR(MATCH($B224-Annex!$B$9/60,$B:$B),2)))/(60*($B224-INDEX($B:$B,IFERROR(MATCH($B224-Annex!$B$9/60,$B:$B),2)))))/Annex!$B$8)/1000,IF(Data!$B$2="",0,"-"))</f>
        <v>0.69619052988033936</v>
      </c>
      <c r="T224" s="20">
        <v>170.483</v>
      </c>
      <c r="U224" s="20">
        <v>48.137</v>
      </c>
      <c r="V224" s="20">
        <v>24.065000000000001</v>
      </c>
      <c r="W224" s="20">
        <v>45.244999999999997</v>
      </c>
      <c r="X224" s="20">
        <v>56.581000000000003</v>
      </c>
      <c r="Y224" s="20">
        <v>43.393000000000001</v>
      </c>
      <c r="Z224" s="20">
        <v>62.698</v>
      </c>
      <c r="AA224" s="20">
        <v>64.399000000000001</v>
      </c>
      <c r="AB224" s="20">
        <v>73.456000000000003</v>
      </c>
      <c r="AC224" s="20">
        <v>122.03400000000001</v>
      </c>
      <c r="AD224" s="20">
        <v>112.39100000000001</v>
      </c>
      <c r="AE224" s="20">
        <v>87.203999999999994</v>
      </c>
      <c r="AF224" s="20">
        <v>67.962000000000003</v>
      </c>
      <c r="AG224" s="20">
        <v>67.501000000000005</v>
      </c>
      <c r="AH224" s="20">
        <v>142.04599999999999</v>
      </c>
      <c r="AI224" s="20">
        <v>195.4</v>
      </c>
    </row>
    <row r="225" spans="1:35" x14ac:dyDescent="0.3">
      <c r="A225" s="5">
        <v>224</v>
      </c>
      <c r="B225" s="19">
        <v>20.827000007266179</v>
      </c>
      <c r="C225" s="20">
        <v>425.20099900000002</v>
      </c>
      <c r="D225" s="20">
        <v>410.17310900000001</v>
      </c>
      <c r="E225" s="20">
        <v>742.68859499999996</v>
      </c>
      <c r="F225" s="49">
        <f>IFERROR(SUM(C225:E225),IF(Data!$B$2="",0,"-"))</f>
        <v>1578.0627030000001</v>
      </c>
      <c r="G225" s="50">
        <f>IFERROR(F225-Annex!$B$10,IF(Data!$B$2="",0,"-"))</f>
        <v>271.90470300000015</v>
      </c>
      <c r="H225" s="50">
        <f>IFERROR(-14000*(G225-INDEX(G:G,IFERROR(MATCH($B225-Annex!$B$11/60,$B:$B),2)))/(60*($B225-INDEX($B:$B,IFERROR(MATCH($B225-Annex!$B$11/60,$B:$B),2)))),IF(Data!$B$2="",0,"-"))</f>
        <v>-1696.5985353956339</v>
      </c>
      <c r="I225" s="50">
        <f>IFERROR(AVERAGE(INDEX(K:K,IFERROR(MATCH($B225-Annex!$B$4/60,$B:$B),2)):K225),IF(Data!$B$2="",0,"-"))</f>
        <v>10.744455228811047</v>
      </c>
      <c r="J225" s="50">
        <f>IFERROR(AVERAGE(INDEX(L:L,IFERROR(MATCH($B225-Annex!$B$4/60,$B:$B),2)):L225),IF(Data!$B$2="",0,"-"))</f>
        <v>15.92599389028017</v>
      </c>
      <c r="K225" s="50">
        <f>IFERROR((5.670373*10^-8*(M225+273.15)^4+((Annex!$B$5+Annex!$B$6)*(M225-O225)+Annex!$B$7*(M225-INDEX(M:M,IFERROR(MATCH($B225-Annex!$B$9/60,$B:$B),2)))/(60*($B225-INDEX($B:$B,IFERROR(MATCH($B225-Annex!$B$9/60,$B:$B),2)))))/Annex!$B$8)/1000,IF(Data!$B$2="",0,"-"))</f>
        <v>10.379851830541343</v>
      </c>
      <c r="L225" s="50">
        <f>IFERROR((5.670373*10^-8*(N225+273.15)^4+((Annex!$B$5+Annex!$B$6)*(N225-O225)+Annex!$B$7*(N225-INDEX(N:N,IFERROR(MATCH($B225-Annex!$B$9/60,$B:$B),2)))/(60*($B225-INDEX($B:$B,IFERROR(MATCH($B225-Annex!$B$9/60,$B:$B),2)))))/Annex!$B$8)/1000,IF(Data!$B$2="",0,"-"))</f>
        <v>30.297168325429848</v>
      </c>
      <c r="M225" s="20">
        <v>374.36900000000003</v>
      </c>
      <c r="N225" s="20">
        <v>436.91199999999998</v>
      </c>
      <c r="O225" s="20">
        <v>235.376</v>
      </c>
      <c r="P225" s="50">
        <f>IFERROR(AVERAGE(INDEX(R:R,IFERROR(MATCH($B225-Annex!$B$4/60,$B:$B),2)):R225),IF(Data!$B$2="",0,"-"))</f>
        <v>4.1306740962065014</v>
      </c>
      <c r="Q225" s="50">
        <f>IFERROR(AVERAGE(INDEX(S:S,IFERROR(MATCH($B225-Annex!$B$4/60,$B:$B),2)):S225),IF(Data!$B$2="",0,"-"))</f>
        <v>0.19781214779031162</v>
      </c>
      <c r="R225" s="50">
        <f>IFERROR((5.670373*10^-8*(T225+273.15)^4+((Annex!$B$5+Annex!$B$6)*(T225-V225)+Annex!$B$7*(T225-INDEX(T:T,IFERROR(MATCH($B225-Annex!$B$9/60,$B:$B),2)))/(60*($B225-INDEX($B:$B,IFERROR(MATCH($B225-Annex!$B$9/60,$B:$B),2)))))/Annex!$B$8)/1000,IF(Data!$B$2="",0,"-"))</f>
        <v>4.4556807729842953</v>
      </c>
      <c r="S225" s="50">
        <f>IFERROR((5.670373*10^-8*(U225+273.15)^4+((Annex!$B$5+Annex!$B$6)*(U225-V225)+Annex!$B$7*(U225-INDEX(U:U,IFERROR(MATCH($B225-Annex!$B$9/60,$B:$B),2)))/(60*($B225-INDEX($B:$B,IFERROR(MATCH($B225-Annex!$B$9/60,$B:$B),2)))))/Annex!$B$8)/1000,IF(Data!$B$2="",0,"-"))</f>
        <v>0.84197477983615177</v>
      </c>
      <c r="T225" s="20">
        <v>164.482</v>
      </c>
      <c r="U225" s="20">
        <v>47.061</v>
      </c>
      <c r="V225" s="20">
        <v>24.21</v>
      </c>
      <c r="W225" s="20">
        <v>51.094000000000001</v>
      </c>
      <c r="X225" s="20">
        <v>43.591000000000001</v>
      </c>
      <c r="Y225" s="20">
        <v>35.411000000000001</v>
      </c>
      <c r="Z225" s="20">
        <v>54.265000000000001</v>
      </c>
      <c r="AA225" s="20">
        <v>58.594000000000001</v>
      </c>
      <c r="AB225" s="20">
        <v>71.436000000000007</v>
      </c>
      <c r="AC225" s="20">
        <v>123.114</v>
      </c>
      <c r="AD225" s="20">
        <v>117.842</v>
      </c>
      <c r="AE225" s="20">
        <v>87.718999999999994</v>
      </c>
      <c r="AF225" s="20">
        <v>74.234999999999999</v>
      </c>
      <c r="AG225" s="20">
        <v>60.996000000000002</v>
      </c>
      <c r="AH225" s="20">
        <v>88.483000000000004</v>
      </c>
      <c r="AI225" s="20">
        <v>253.81700000000001</v>
      </c>
    </row>
    <row r="226" spans="1:35" x14ac:dyDescent="0.3">
      <c r="A226" s="5">
        <v>225</v>
      </c>
      <c r="B226" s="19">
        <v>20.920666675083339</v>
      </c>
      <c r="C226" s="20">
        <v>426.76977299999999</v>
      </c>
      <c r="D226" s="20">
        <v>410.72009200000002</v>
      </c>
      <c r="E226" s="20">
        <v>743.24850600000002</v>
      </c>
      <c r="F226" s="49">
        <f>IFERROR(SUM(C226:E226),IF(Data!$B$2="",0,"-"))</f>
        <v>1580.7383709999999</v>
      </c>
      <c r="G226" s="50">
        <f>IFERROR(F226-Annex!$B$10,IF(Data!$B$2="",0,"-"))</f>
        <v>274.58037100000001</v>
      </c>
      <c r="H226" s="50">
        <f>IFERROR(-14000*(G226-INDEX(G:G,IFERROR(MATCH($B226-Annex!$B$11/60,$B:$B),2)))/(60*($B226-INDEX($B:$B,IFERROR(MATCH($B226-Annex!$B$11/60,$B:$B),2)))),IF(Data!$B$2="",0,"-"))</f>
        <v>-952.68071869184553</v>
      </c>
      <c r="I226" s="50">
        <f>IFERROR(AVERAGE(INDEX(K:K,IFERROR(MATCH($B226-Annex!$B$4/60,$B:$B),2)):K226),IF(Data!$B$2="",0,"-"))</f>
        <v>10.683839553054511</v>
      </c>
      <c r="J226" s="50">
        <f>IFERROR(AVERAGE(INDEX(L:L,IFERROR(MATCH($B226-Annex!$B$4/60,$B:$B),2)):L226),IF(Data!$B$2="",0,"-"))</f>
        <v>17.616622335996695</v>
      </c>
      <c r="K226" s="50">
        <f>IFERROR((5.670373*10^-8*(M226+273.15)^4+((Annex!$B$5+Annex!$B$6)*(M226-O226)+Annex!$B$7*(M226-INDEX(M:M,IFERROR(MATCH($B226-Annex!$B$9/60,$B:$B),2)))/(60*($B226-INDEX($B:$B,IFERROR(MATCH($B226-Annex!$B$9/60,$B:$B),2)))))/Annex!$B$8)/1000,IF(Data!$B$2="",0,"-"))</f>
        <v>10.458779290739065</v>
      </c>
      <c r="L226" s="50">
        <f>IFERROR((5.670373*10^-8*(N226+273.15)^4+((Annex!$B$5+Annex!$B$6)*(N226-O226)+Annex!$B$7*(N226-INDEX(N:N,IFERROR(MATCH($B226-Annex!$B$9/60,$B:$B),2)))/(60*($B226-INDEX($B:$B,IFERROR(MATCH($B226-Annex!$B$9/60,$B:$B),2)))))/Annex!$B$8)/1000,IF(Data!$B$2="",0,"-"))</f>
        <v>19.600986517836734</v>
      </c>
      <c r="M226" s="20">
        <v>367.07900000000001</v>
      </c>
      <c r="N226" s="20">
        <v>428.12700000000001</v>
      </c>
      <c r="O226" s="20">
        <v>225.864</v>
      </c>
      <c r="P226" s="50">
        <f>IFERROR(AVERAGE(INDEX(R:R,IFERROR(MATCH($B226-Annex!$B$4/60,$B:$B),2)):R226),IF(Data!$B$2="",0,"-"))</f>
        <v>4.272620978889373</v>
      </c>
      <c r="Q226" s="50">
        <f>IFERROR(AVERAGE(INDEX(S:S,IFERROR(MATCH($B226-Annex!$B$4/60,$B:$B),2)):S226),IF(Data!$B$2="",0,"-"))</f>
        <v>0.45469955196396489</v>
      </c>
      <c r="R226" s="50">
        <f>IFERROR((5.670373*10^-8*(T226+273.15)^4+((Annex!$B$5+Annex!$B$6)*(T226-V226)+Annex!$B$7*(T226-INDEX(T:T,IFERROR(MATCH($B226-Annex!$B$9/60,$B:$B),2)))/(60*($B226-INDEX($B:$B,IFERROR(MATCH($B226-Annex!$B$9/60,$B:$B),2)))))/Annex!$B$8)/1000,IF(Data!$B$2="",0,"-"))</f>
        <v>4.4182813333778741</v>
      </c>
      <c r="S226" s="50">
        <f>IFERROR((5.670373*10^-8*(U226+273.15)^4+((Annex!$B$5+Annex!$B$6)*(U226-V226)+Annex!$B$7*(U226-INDEX(U:U,IFERROR(MATCH($B226-Annex!$B$9/60,$B:$B),2)))/(60*($B226-INDEX($B:$B,IFERROR(MATCH($B226-Annex!$B$9/60,$B:$B),2)))))/Annex!$B$8)/1000,IF(Data!$B$2="",0,"-"))</f>
        <v>0.87521748693098289</v>
      </c>
      <c r="T226" s="20">
        <v>159.28399999999999</v>
      </c>
      <c r="U226" s="20">
        <v>46.216000000000001</v>
      </c>
      <c r="V226" s="20">
        <v>25.646999999999998</v>
      </c>
      <c r="W226" s="20">
        <v>49.259</v>
      </c>
      <c r="X226" s="20">
        <v>56.901000000000003</v>
      </c>
      <c r="Y226" s="20">
        <v>39.834000000000003</v>
      </c>
      <c r="Z226" s="20">
        <v>54.104999999999997</v>
      </c>
      <c r="AA226" s="20">
        <v>56.972999999999999</v>
      </c>
      <c r="AB226" s="20">
        <v>69.201999999999998</v>
      </c>
      <c r="AC226" s="20">
        <v>129.77699999999999</v>
      </c>
      <c r="AD226" s="20">
        <v>112.265</v>
      </c>
      <c r="AE226" s="20">
        <v>79.549000000000007</v>
      </c>
      <c r="AF226" s="20">
        <v>48.207999999999998</v>
      </c>
      <c r="AG226" s="20">
        <v>63.194000000000003</v>
      </c>
      <c r="AH226" s="20">
        <v>71.808000000000007</v>
      </c>
      <c r="AI226" s="20">
        <v>266.44600000000003</v>
      </c>
    </row>
    <row r="227" spans="1:35" x14ac:dyDescent="0.3">
      <c r="A227" s="5">
        <v>226</v>
      </c>
      <c r="B227" s="19">
        <v>21.0143333429005</v>
      </c>
      <c r="C227" s="20">
        <v>427.37427600000001</v>
      </c>
      <c r="D227" s="20">
        <v>411.80984000000001</v>
      </c>
      <c r="E227" s="20">
        <v>744.70765200000005</v>
      </c>
      <c r="F227" s="49">
        <f>IFERROR(SUM(C227:E227),IF(Data!$B$2="",0,"-"))</f>
        <v>1583.891768</v>
      </c>
      <c r="G227" s="50">
        <f>IFERROR(F227-Annex!$B$10,IF(Data!$B$2="",0,"-"))</f>
        <v>277.73376800000005</v>
      </c>
      <c r="H227" s="50">
        <f>IFERROR(-14000*(G227-INDEX(G:G,IFERROR(MATCH($B227-Annex!$B$11/60,$B:$B),2)))/(60*($B227-INDEX($B:$B,IFERROR(MATCH($B227-Annex!$B$11/60,$B:$B),2)))),IF(Data!$B$2="",0,"-"))</f>
        <v>-1788.8892777882381</v>
      </c>
      <c r="I227" s="50">
        <f>IFERROR(AVERAGE(INDEX(K:K,IFERROR(MATCH($B227-Annex!$B$4/60,$B:$B),2)):K227),IF(Data!$B$2="",0,"-"))</f>
        <v>10.690273332743365</v>
      </c>
      <c r="J227" s="50">
        <f>IFERROR(AVERAGE(INDEX(L:L,IFERROR(MATCH($B227-Annex!$B$4/60,$B:$B),2)):L227),IF(Data!$B$2="",0,"-"))</f>
        <v>18.488586318789231</v>
      </c>
      <c r="K227" s="50">
        <f>IFERROR((5.670373*10^-8*(M227+273.15)^4+((Annex!$B$5+Annex!$B$6)*(M227-O227)+Annex!$B$7*(M227-INDEX(M:M,IFERROR(MATCH($B227-Annex!$B$9/60,$B:$B),2)))/(60*($B227-INDEX($B:$B,IFERROR(MATCH($B227-Annex!$B$9/60,$B:$B),2)))))/Annex!$B$8)/1000,IF(Data!$B$2="",0,"-"))</f>
        <v>10.729030185535738</v>
      </c>
      <c r="L227" s="50">
        <f>IFERROR((5.670373*10^-8*(N227+273.15)^4+((Annex!$B$5+Annex!$B$6)*(N227-O227)+Annex!$B$7*(N227-INDEX(N:N,IFERROR(MATCH($B227-Annex!$B$9/60,$B:$B),2)))/(60*($B227-INDEX($B:$B,IFERROR(MATCH($B227-Annex!$B$9/60,$B:$B),2)))))/Annex!$B$8)/1000,IF(Data!$B$2="",0,"-"))</f>
        <v>16.490602967158992</v>
      </c>
      <c r="M227" s="20">
        <v>360.05700000000002</v>
      </c>
      <c r="N227" s="20">
        <v>419.38299999999998</v>
      </c>
      <c r="O227" s="20">
        <v>212.535</v>
      </c>
      <c r="P227" s="50">
        <f>IFERROR(AVERAGE(INDEX(R:R,IFERROR(MATCH($B227-Annex!$B$4/60,$B:$B),2)):R227),IF(Data!$B$2="",0,"-"))</f>
        <v>4.3905168276958007</v>
      </c>
      <c r="Q227" s="50">
        <f>IFERROR(AVERAGE(INDEX(S:S,IFERROR(MATCH($B227-Annex!$B$4/60,$B:$B),2)):S227),IF(Data!$B$2="",0,"-"))</f>
        <v>0.63906189412226921</v>
      </c>
      <c r="R227" s="50">
        <f>IFERROR((5.670373*10^-8*(T227+273.15)^4+((Annex!$B$5+Annex!$B$6)*(T227-V227)+Annex!$B$7*(T227-INDEX(T:T,IFERROR(MATCH($B227-Annex!$B$9/60,$B:$B),2)))/(60*($B227-INDEX($B:$B,IFERROR(MATCH($B227-Annex!$B$9/60,$B:$B),2)))))/Annex!$B$8)/1000,IF(Data!$B$2="",0,"-"))</f>
        <v>4.4856194284768653</v>
      </c>
      <c r="S227" s="50">
        <f>IFERROR((5.670373*10^-8*(U227+273.15)^4+((Annex!$B$5+Annex!$B$6)*(U227-V227)+Annex!$B$7*(U227-INDEX(U:U,IFERROR(MATCH($B227-Annex!$B$9/60,$B:$B),2)))/(60*($B227-INDEX($B:$B,IFERROR(MATCH($B227-Annex!$B$9/60,$B:$B),2)))))/Annex!$B$8)/1000,IF(Data!$B$2="",0,"-"))</f>
        <v>1.0108342241362909</v>
      </c>
      <c r="T227" s="20">
        <v>154.185</v>
      </c>
      <c r="U227" s="20">
        <v>45.244999999999997</v>
      </c>
      <c r="V227" s="20">
        <v>22.555</v>
      </c>
      <c r="W227" s="20">
        <v>34.433</v>
      </c>
      <c r="X227" s="20">
        <v>43.106000000000002</v>
      </c>
      <c r="Y227" s="20">
        <v>34.268999999999998</v>
      </c>
      <c r="Z227" s="20">
        <v>51.432000000000002</v>
      </c>
      <c r="AA227" s="20">
        <v>54.728000000000002</v>
      </c>
      <c r="AB227" s="20">
        <v>63.69</v>
      </c>
      <c r="AC227" s="20">
        <v>123.563</v>
      </c>
      <c r="AD227" s="20">
        <v>105.04</v>
      </c>
      <c r="AE227" s="20">
        <v>70.284000000000006</v>
      </c>
      <c r="AF227" s="20">
        <v>66.951999999999998</v>
      </c>
      <c r="AG227" s="20">
        <v>65.906000000000006</v>
      </c>
      <c r="AH227" s="20">
        <v>98.501999999999995</v>
      </c>
      <c r="AI227" s="20">
        <v>240.172</v>
      </c>
    </row>
    <row r="228" spans="1:35" x14ac:dyDescent="0.3">
      <c r="A228" s="5">
        <v>227</v>
      </c>
      <c r="B228" s="19">
        <v>21.098166676238179</v>
      </c>
      <c r="C228" s="20">
        <v>427.26414599999998</v>
      </c>
      <c r="D228" s="20">
        <v>411.51615500000003</v>
      </c>
      <c r="E228" s="20">
        <v>744.59819300000004</v>
      </c>
      <c r="F228" s="49">
        <f>IFERROR(SUM(C228:E228),IF(Data!$B$2="",0,"-"))</f>
        <v>1583.378494</v>
      </c>
      <c r="G228" s="50">
        <f>IFERROR(F228-Annex!$B$10,IF(Data!$B$2="",0,"-"))</f>
        <v>277.22049400000014</v>
      </c>
      <c r="H228" s="50">
        <f>IFERROR(-14000*(G228-INDEX(G:G,IFERROR(MATCH($B228-Annex!$B$11/60,$B:$B),2)))/(60*($B228-INDEX($B:$B,IFERROR(MATCH($B228-Annex!$B$11/60,$B:$B),2)))),IF(Data!$B$2="",0,"-"))</f>
        <v>-1922.7200062822442</v>
      </c>
      <c r="I228" s="50">
        <f>IFERROR(AVERAGE(INDEX(K:K,IFERROR(MATCH($B228-Annex!$B$4/60,$B:$B),2)):K228),IF(Data!$B$2="",0,"-"))</f>
        <v>10.695848759779638</v>
      </c>
      <c r="J228" s="50">
        <f>IFERROR(AVERAGE(INDEX(L:L,IFERROR(MATCH($B228-Annex!$B$4/60,$B:$B),2)):L228),IF(Data!$B$2="",0,"-"))</f>
        <v>19.137632058713383</v>
      </c>
      <c r="K228" s="50">
        <f>IFERROR((5.670373*10^-8*(M228+273.15)^4+((Annex!$B$5+Annex!$B$6)*(M228-O228)+Annex!$B$7*(M228-INDEX(M:M,IFERROR(MATCH($B228-Annex!$B$9/60,$B:$B),2)))/(60*($B228-INDEX($B:$B,IFERROR(MATCH($B228-Annex!$B$9/60,$B:$B),2)))))/Annex!$B$8)/1000,IF(Data!$B$2="",0,"-"))</f>
        <v>10.664346314125368</v>
      </c>
      <c r="L228" s="50">
        <f>IFERROR((5.670373*10^-8*(N228+273.15)^4+((Annex!$B$5+Annex!$B$6)*(N228-O228)+Annex!$B$7*(N228-INDEX(N:N,IFERROR(MATCH($B228-Annex!$B$9/60,$B:$B),2)))/(60*($B228-INDEX($B:$B,IFERROR(MATCH($B228-Annex!$B$9/60,$B:$B),2)))))/Annex!$B$8)/1000,IF(Data!$B$2="",0,"-"))</f>
        <v>16.082451715230121</v>
      </c>
      <c r="M228" s="20">
        <v>353.81200000000001</v>
      </c>
      <c r="N228" s="20">
        <v>411.71199999999999</v>
      </c>
      <c r="O228" s="20">
        <v>203.715</v>
      </c>
      <c r="P228" s="50">
        <f>IFERROR(AVERAGE(INDEX(R:R,IFERROR(MATCH($B228-Annex!$B$4/60,$B:$B),2)):R228),IF(Data!$B$2="",0,"-"))</f>
        <v>4.4229134831383581</v>
      </c>
      <c r="Q228" s="50">
        <f>IFERROR(AVERAGE(INDEX(S:S,IFERROR(MATCH($B228-Annex!$B$4/60,$B:$B),2)):S228),IF(Data!$B$2="",0,"-"))</f>
        <v>0.75043499189268847</v>
      </c>
      <c r="R228" s="50">
        <f>IFERROR((5.670373*10^-8*(T228+273.15)^4+((Annex!$B$5+Annex!$B$6)*(T228-V228)+Annex!$B$7*(T228-INDEX(T:T,IFERROR(MATCH($B228-Annex!$B$9/60,$B:$B),2)))/(60*($B228-INDEX($B:$B,IFERROR(MATCH($B228-Annex!$B$9/60,$B:$B),2)))))/Annex!$B$8)/1000,IF(Data!$B$2="",0,"-"))</f>
        <v>4.3284848628703747</v>
      </c>
      <c r="S228" s="50">
        <f>IFERROR((5.670373*10^-8*(U228+273.15)^4+((Annex!$B$5+Annex!$B$6)*(U228-V228)+Annex!$B$7*(U228-INDEX(U:U,IFERROR(MATCH($B228-Annex!$B$9/60,$B:$B),2)))/(60*($B228-INDEX($B:$B,IFERROR(MATCH($B228-Annex!$B$9/60,$B:$B),2)))))/Annex!$B$8)/1000,IF(Data!$B$2="",0,"-"))</f>
        <v>1.0491168454585311</v>
      </c>
      <c r="T228" s="20">
        <v>149.91800000000001</v>
      </c>
      <c r="U228" s="20">
        <v>44.713000000000001</v>
      </c>
      <c r="V228" s="20">
        <v>23.181000000000001</v>
      </c>
      <c r="W228" s="20">
        <v>39.319000000000003</v>
      </c>
      <c r="X228" s="20">
        <v>39.911999999999999</v>
      </c>
      <c r="Y228" s="20">
        <v>34.311999999999998</v>
      </c>
      <c r="Z228" s="20">
        <v>51.100999999999999</v>
      </c>
      <c r="AA228" s="20">
        <v>55.127000000000002</v>
      </c>
      <c r="AB228" s="20">
        <v>62.988</v>
      </c>
      <c r="AC228" s="20">
        <v>125.52500000000001</v>
      </c>
      <c r="AD228" s="20">
        <v>112.416</v>
      </c>
      <c r="AE228" s="20">
        <v>77.129000000000005</v>
      </c>
      <c r="AF228" s="20">
        <v>63.927999999999997</v>
      </c>
      <c r="AG228" s="20">
        <v>67.489999999999995</v>
      </c>
      <c r="AH228" s="20">
        <v>159.80500000000001</v>
      </c>
      <c r="AI228" s="20">
        <v>167.36</v>
      </c>
    </row>
  </sheetData>
  <sheetProtection formatCells="0"/>
  <sortState columnSort="1" ref="D1:M2">
    <sortCondition ref="D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I22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tr">
        <f>IF(ISBLANK(Meas!A1),"",Meas!A1)</f>
        <v>Sample</v>
      </c>
      <c r="B1" s="18" t="str">
        <f>IF(ISBLANK(Meas!B1),"",Meas!B1)</f>
        <v>Time (minute)</v>
      </c>
      <c r="C1" s="18" t="str">
        <f>IF(ISBLANK(Meas!C1),"",Meas!C1)</f>
        <v>Masse LC1</v>
      </c>
      <c r="D1" s="18" t="str">
        <f>IF(ISBLANK(Meas!D1),"",Meas!D1)</f>
        <v>Masse LC2</v>
      </c>
      <c r="E1" s="18" t="str">
        <f>IF(ISBLANK(Meas!E1),"",Meas!E1)</f>
        <v>Masse LC3</v>
      </c>
      <c r="F1" s="18" t="str">
        <f>IF(ISBLANK(Meas!F1),"",Meas!F1)</f>
        <v>Masse totale</v>
      </c>
      <c r="G1" s="18" t="str">
        <f>IF(ISBLANK(Meas!G1),"",Meas!G1)</f>
        <v>Masse totale nette</v>
      </c>
      <c r="H1" s="18" t="str">
        <f>IF(ISBLANK(Meas!H1),"",Meas!H1)</f>
        <v>RHR</v>
      </c>
      <c r="I1" s="18" t="str">
        <f>IF(ISBLANK(Meas!I1),"",Meas!I1)</f>
        <v>VF1f</v>
      </c>
      <c r="J1" s="18" t="str">
        <f>IF(ISBLANK(Meas!J1),"",Meas!J1)</f>
        <v>HF1f</v>
      </c>
      <c r="K1" s="18" t="str">
        <f>IF(ISBLANK(Meas!K1),"",Meas!K1)</f>
        <v>VF1</v>
      </c>
      <c r="L1" s="18" t="str">
        <f>IF(ISBLANK(Meas!L1),"",Meas!L1)</f>
        <v>HF1</v>
      </c>
      <c r="M1" s="18" t="str">
        <f>IF(ISBLANK(Meas!M1),"",Meas!M1)</f>
        <v>ThVF1</v>
      </c>
      <c r="N1" s="18" t="str">
        <f>IF(ISBLANK(Meas!N1),"",Meas!N1)</f>
        <v>ThHF1</v>
      </c>
      <c r="O1" s="18" t="str">
        <f>IF(ISBLANK(Meas!O1),"",Meas!O1)</f>
        <v>Th1g</v>
      </c>
      <c r="P1" s="18" t="str">
        <f>IF(ISBLANK(Meas!P1),"",Meas!P1)</f>
        <v>VF2f</v>
      </c>
      <c r="Q1" s="18" t="str">
        <f>IF(ISBLANK(Meas!Q1),"",Meas!Q1)</f>
        <v>HF2f</v>
      </c>
      <c r="R1" s="18" t="str">
        <f>IF(ISBLANK(Meas!R1),"",Meas!R1)</f>
        <v>VF2</v>
      </c>
      <c r="S1" s="18" t="str">
        <f>IF(ISBLANK(Meas!S1),"",Meas!S1)</f>
        <v>HF2</v>
      </c>
      <c r="T1" s="18" t="str">
        <f>IF(ISBLANK(Meas!T1),"",Meas!T1)</f>
        <v>ThVF2</v>
      </c>
      <c r="U1" s="18" t="str">
        <f>IF(ISBLANK(Meas!U1),"",Meas!U1)</f>
        <v>ThHF2</v>
      </c>
      <c r="V1" s="18" t="str">
        <f>IF(ISBLANK(Meas!V1),"",Meas!V1)</f>
        <v>Th2g</v>
      </c>
      <c r="W1" s="18" t="str">
        <f>IF(ISBLANK(Meas!W1),"",Meas!W1)</f>
        <v>Th1f</v>
      </c>
      <c r="X1" s="18" t="str">
        <f>IF(ISBLANK(Meas!X1),"",Meas!X1)</f>
        <v>Th2f</v>
      </c>
      <c r="Y1" s="18" t="str">
        <f>IF(ISBLANK(Meas!Y1),"",Meas!Y1)</f>
        <v>Th3f</v>
      </c>
      <c r="Z1" s="18" t="str">
        <f>IF(ISBLANK(Meas!Z1),"",Meas!Z1)</f>
        <v>Th4f</v>
      </c>
      <c r="AA1" s="18" t="str">
        <f>IF(ISBLANK(Meas!AA1),"",Meas!AA1)</f>
        <v>Th5f</v>
      </c>
      <c r="AB1" s="18" t="str">
        <f>IF(ISBLANK(Meas!AB1),"",Meas!AB1)</f>
        <v>Th6f</v>
      </c>
      <c r="AC1" s="18" t="str">
        <f>IF(ISBLANK(Meas!AC1),"",Meas!AC1)</f>
        <v>Th7f</v>
      </c>
      <c r="AD1" s="18" t="str">
        <f>IF(ISBLANK(Meas!AD1),"",Meas!AD1)</f>
        <v>Th1o</v>
      </c>
      <c r="AE1" s="18" t="str">
        <f>IF(ISBLANK(Meas!AE1),"",Meas!AE1)</f>
        <v>Th2o</v>
      </c>
      <c r="AF1" s="18" t="str">
        <f>IF(ISBLANK(Meas!AF1),"",Meas!AF1)</f>
        <v>Th3o</v>
      </c>
      <c r="AG1" s="18" t="str">
        <f>IF(ISBLANK(Meas!AG1),"",Meas!AG1)</f>
        <v>Th4o</v>
      </c>
      <c r="AH1" s="18" t="str">
        <f>IF(ISBLANK(Meas!AH1),"",Meas!AH1)</f>
        <v>Th5o</v>
      </c>
      <c r="AI1" s="18" t="str">
        <f>IF(ISBLANK(Meas!AI1),"",Meas!AI1)</f>
        <v>Th6o</v>
      </c>
    </row>
    <row r="2" spans="1:35" x14ac:dyDescent="0.3">
      <c r="A2" s="5">
        <v>1</v>
      </c>
      <c r="B2" s="19">
        <v>0</v>
      </c>
      <c r="C2" s="5" t="s">
        <v>11</v>
      </c>
      <c r="D2" s="5" t="s">
        <v>11</v>
      </c>
      <c r="E2" s="5" t="s">
        <v>11</v>
      </c>
      <c r="F2" s="5" t="s">
        <v>11</v>
      </c>
      <c r="G2" s="5" t="s">
        <v>11</v>
      </c>
      <c r="H2" s="5" t="s">
        <v>11</v>
      </c>
      <c r="I2" s="5" t="s">
        <v>11</v>
      </c>
      <c r="J2" s="5" t="s">
        <v>11</v>
      </c>
      <c r="K2" s="5" t="s">
        <v>11</v>
      </c>
      <c r="L2" s="5" t="s">
        <v>11</v>
      </c>
      <c r="M2" s="5" t="s">
        <v>11</v>
      </c>
      <c r="N2" s="5" t="s">
        <v>11</v>
      </c>
      <c r="O2" s="5" t="s">
        <v>11</v>
      </c>
      <c r="P2" s="5" t="s">
        <v>11</v>
      </c>
      <c r="Q2" s="5" t="s">
        <v>11</v>
      </c>
      <c r="R2" s="5" t="s">
        <v>11</v>
      </c>
      <c r="S2" s="5" t="s">
        <v>11</v>
      </c>
      <c r="T2" s="5" t="s">
        <v>11</v>
      </c>
      <c r="U2" s="5" t="s">
        <v>11</v>
      </c>
      <c r="V2" s="5" t="s">
        <v>11</v>
      </c>
      <c r="W2" s="5" t="s">
        <v>11</v>
      </c>
      <c r="X2" s="5" t="s">
        <v>11</v>
      </c>
      <c r="Y2" s="5" t="s">
        <v>11</v>
      </c>
      <c r="Z2" s="5" t="s">
        <v>11</v>
      </c>
      <c r="AA2" s="5" t="s">
        <v>11</v>
      </c>
      <c r="AB2" s="5" t="s">
        <v>11</v>
      </c>
      <c r="AC2" s="5" t="s">
        <v>11</v>
      </c>
      <c r="AD2" s="5" t="s">
        <v>11</v>
      </c>
      <c r="AE2" s="5" t="s">
        <v>11</v>
      </c>
      <c r="AF2" s="5" t="s">
        <v>11</v>
      </c>
      <c r="AG2" s="5" t="s">
        <v>11</v>
      </c>
      <c r="AH2" s="5" t="s">
        <v>11</v>
      </c>
      <c r="AI2" s="5" t="s">
        <v>11</v>
      </c>
    </row>
    <row r="3" spans="1:35" x14ac:dyDescent="0.3">
      <c r="A3" s="5">
        <v>2</v>
      </c>
      <c r="B3" s="19">
        <v>8.9333339128643274E-2</v>
      </c>
      <c r="C3" s="5">
        <v>-1.0539514241645209</v>
      </c>
      <c r="D3" s="5">
        <v>0.79132830687330658</v>
      </c>
      <c r="E3" s="5">
        <v>0.39576489969851997</v>
      </c>
      <c r="F3" s="5">
        <v>0.13314178240730559</v>
      </c>
      <c r="G3" s="5">
        <v>0.13314178240730559</v>
      </c>
      <c r="H3" s="5" t="s">
        <v>11</v>
      </c>
      <c r="I3" s="5" t="s">
        <v>11</v>
      </c>
      <c r="J3" s="5" t="s">
        <v>11</v>
      </c>
      <c r="K3" s="5" t="s">
        <v>11</v>
      </c>
      <c r="L3" s="5" t="s">
        <v>11</v>
      </c>
      <c r="M3" s="5">
        <v>0.41417907760865441</v>
      </c>
      <c r="N3" s="5">
        <v>0.40298504848404354</v>
      </c>
      <c r="O3" s="5">
        <v>0.21268655336657299</v>
      </c>
      <c r="P3" s="5" t="s">
        <v>11</v>
      </c>
      <c r="Q3" s="5" t="s">
        <v>11</v>
      </c>
      <c r="R3" s="5" t="s">
        <v>11</v>
      </c>
      <c r="S3" s="5" t="s">
        <v>11</v>
      </c>
      <c r="T3" s="5">
        <v>0</v>
      </c>
      <c r="U3" s="5">
        <v>1.029850679459271</v>
      </c>
      <c r="V3" s="5">
        <v>0.21268655336661277</v>
      </c>
      <c r="W3" s="5">
        <v>3.705223640228509</v>
      </c>
      <c r="X3" s="5">
        <v>3.9179101935951217</v>
      </c>
      <c r="Y3" s="5">
        <v>-1.029850679459271</v>
      </c>
      <c r="Z3" s="5">
        <v>2.888059514135811</v>
      </c>
      <c r="AA3" s="5">
        <v>0</v>
      </c>
      <c r="AB3" s="5">
        <v>0.41417907760861467</v>
      </c>
      <c r="AC3" s="5">
        <v>1.645522281309967</v>
      </c>
      <c r="AD3" s="5">
        <v>0.81716412609269795</v>
      </c>
      <c r="AE3" s="5">
        <v>-3.0895520383778527</v>
      </c>
      <c r="AF3" s="5">
        <v>0.61567160185065628</v>
      </c>
      <c r="AG3" s="5">
        <v>0.21268655336661277</v>
      </c>
      <c r="AH3" s="5">
        <v>0</v>
      </c>
      <c r="AI3" s="5">
        <v>-333.50370970794</v>
      </c>
    </row>
    <row r="4" spans="1:35" x14ac:dyDescent="0.3">
      <c r="A4" s="5">
        <v>3</v>
      </c>
      <c r="B4" s="19">
        <v>0.18783333711326122</v>
      </c>
      <c r="C4" s="5">
        <v>-0.74299909773634798</v>
      </c>
      <c r="D4" s="5">
        <v>0.43904346942567329</v>
      </c>
      <c r="E4" s="5">
        <v>0</v>
      </c>
      <c r="F4" s="5">
        <v>-0.30395562831037215</v>
      </c>
      <c r="G4" s="5">
        <v>-0.30395562831037215</v>
      </c>
      <c r="H4" s="5" t="s">
        <v>11</v>
      </c>
      <c r="I4" s="5" t="s">
        <v>11</v>
      </c>
      <c r="J4" s="5" t="s">
        <v>11</v>
      </c>
      <c r="K4" s="5" t="s">
        <v>11</v>
      </c>
      <c r="L4" s="5" t="s">
        <v>11</v>
      </c>
      <c r="M4" s="5">
        <v>-0.29281277139230821</v>
      </c>
      <c r="N4" s="5">
        <v>-0.48447203994000909</v>
      </c>
      <c r="O4" s="5">
        <v>-0.29281277139230821</v>
      </c>
      <c r="P4" s="5" t="s">
        <v>11</v>
      </c>
      <c r="Q4" s="5" t="s">
        <v>11</v>
      </c>
      <c r="R4" s="5" t="s">
        <v>11</v>
      </c>
      <c r="S4" s="5" t="s">
        <v>11</v>
      </c>
      <c r="T4" s="5">
        <v>-0.48979590851078486</v>
      </c>
      <c r="U4" s="5">
        <v>0.59094941135537327</v>
      </c>
      <c r="V4" s="5">
        <v>-0.19698313711845775</v>
      </c>
      <c r="W4" s="5">
        <v>9.4711621873985266</v>
      </c>
      <c r="X4" s="5">
        <v>10.743566775812385</v>
      </c>
      <c r="Y4" s="5">
        <v>7.2351373876754437</v>
      </c>
      <c r="Z4" s="5">
        <v>7.1393077534015745</v>
      </c>
      <c r="AA4" s="5">
        <v>3.2262643538861657</v>
      </c>
      <c r="AB4" s="5">
        <v>3.2315882224569417</v>
      </c>
      <c r="AC4" s="5">
        <v>4.7968055822631088</v>
      </c>
      <c r="AD4" s="5">
        <v>0.19698313711845775</v>
      </c>
      <c r="AE4" s="5">
        <v>-2.4489795425538676</v>
      </c>
      <c r="AF4" s="5">
        <v>-0.29281277139230821</v>
      </c>
      <c r="AG4" s="5">
        <v>-0.38864240566615865</v>
      </c>
      <c r="AH4" s="5">
        <v>0</v>
      </c>
      <c r="AI4" s="5">
        <v>-388.33362128905196</v>
      </c>
    </row>
    <row r="5" spans="1:35" x14ac:dyDescent="0.3">
      <c r="A5" s="5">
        <v>4</v>
      </c>
      <c r="B5" s="19">
        <v>0.28066667611710727</v>
      </c>
      <c r="C5" s="5">
        <v>-0.23962944561300134</v>
      </c>
      <c r="D5" s="5">
        <v>0.22486816344970501</v>
      </c>
      <c r="E5" s="5">
        <v>0.16798217961694695</v>
      </c>
      <c r="F5" s="5">
        <v>0.15322089745405568</v>
      </c>
      <c r="G5" s="5">
        <v>0.15322089745405568</v>
      </c>
      <c r="H5" s="5" t="s">
        <v>11</v>
      </c>
      <c r="I5" s="5" t="s">
        <v>11</v>
      </c>
      <c r="J5" s="5" t="s">
        <v>11</v>
      </c>
      <c r="K5" s="5" t="s">
        <v>11</v>
      </c>
      <c r="L5" s="5" t="s">
        <v>11</v>
      </c>
      <c r="M5" s="5">
        <v>-6.4133014467619542E-2</v>
      </c>
      <c r="N5" s="5">
        <v>-0.45249404652161879</v>
      </c>
      <c r="O5" s="5">
        <v>-0.1282660289352644</v>
      </c>
      <c r="P5" s="5" t="s">
        <v>11</v>
      </c>
      <c r="Q5" s="5" t="s">
        <v>11</v>
      </c>
      <c r="R5" s="5" t="s">
        <v>11</v>
      </c>
      <c r="S5" s="5" t="s">
        <v>11</v>
      </c>
      <c r="T5" s="5">
        <v>-0.26009500311872213</v>
      </c>
      <c r="U5" s="5">
        <v>0.59144891120147591</v>
      </c>
      <c r="V5" s="5">
        <v>-0.26009500311870948</v>
      </c>
      <c r="W5" s="5">
        <v>8.9964367517091848</v>
      </c>
      <c r="X5" s="5">
        <v>14.707837984576429</v>
      </c>
      <c r="Y5" s="5">
        <v>9.0534438756804043</v>
      </c>
      <c r="Z5" s="5">
        <v>10.286222931558164</v>
      </c>
      <c r="AA5" s="5">
        <v>5.5546316419463819</v>
      </c>
      <c r="AB5" s="5">
        <v>5.0344416357089381</v>
      </c>
      <c r="AC5" s="5">
        <v>7.7529688600868063</v>
      </c>
      <c r="AD5" s="5">
        <v>0.39192397730217993</v>
      </c>
      <c r="AE5" s="5">
        <v>-3.6021376459318821</v>
      </c>
      <c r="AF5" s="5">
        <v>0</v>
      </c>
      <c r="AG5" s="5">
        <v>0</v>
      </c>
      <c r="AH5" s="5">
        <v>0</v>
      </c>
      <c r="AI5" s="5">
        <v>3.5273157957196375E+38</v>
      </c>
    </row>
    <row r="6" spans="1:35" x14ac:dyDescent="0.3">
      <c r="A6" s="5">
        <v>5</v>
      </c>
      <c r="B6" s="19">
        <v>0.3741666697897017</v>
      </c>
      <c r="C6" s="5">
        <v>-0.3550102420257345</v>
      </c>
      <c r="D6" s="5">
        <v>0.30362405091788625</v>
      </c>
      <c r="E6" s="5">
        <v>6.9757683159511766E-2</v>
      </c>
      <c r="F6" s="5">
        <v>1.8371492051967336E-2</v>
      </c>
      <c r="G6" s="5">
        <v>1.8371492051967336E-2</v>
      </c>
      <c r="H6" s="5" t="s">
        <v>11</v>
      </c>
      <c r="I6" s="5" t="s">
        <v>11</v>
      </c>
      <c r="J6" s="5" t="s">
        <v>11</v>
      </c>
      <c r="K6" s="5" t="s">
        <v>11</v>
      </c>
      <c r="L6" s="5" t="s">
        <v>11</v>
      </c>
      <c r="M6" s="5">
        <v>0.14966592302696397</v>
      </c>
      <c r="N6" s="5">
        <v>-0.24320712491881524</v>
      </c>
      <c r="O6" s="5">
        <v>-0.29398663451724422</v>
      </c>
      <c r="P6" s="5" t="s">
        <v>11</v>
      </c>
      <c r="Q6" s="5" t="s">
        <v>11</v>
      </c>
      <c r="R6" s="5" t="s">
        <v>11</v>
      </c>
      <c r="S6" s="5" t="s">
        <v>11</v>
      </c>
      <c r="T6" s="5">
        <v>0.29398663451724422</v>
      </c>
      <c r="U6" s="5">
        <v>9.8886413428525527E-2</v>
      </c>
      <c r="V6" s="5">
        <v>0.29665924028558605</v>
      </c>
      <c r="W6" s="5">
        <v>10.735857371416145</v>
      </c>
      <c r="X6" s="5">
        <v>17.4975499653128</v>
      </c>
      <c r="Y6" s="5">
        <v>12.090868495963818</v>
      </c>
      <c r="Z6" s="5">
        <v>11.703340659554712</v>
      </c>
      <c r="AA6" s="5">
        <v>8.8810689681891599</v>
      </c>
      <c r="AB6" s="5">
        <v>5.1367482867467862</v>
      </c>
      <c r="AC6" s="5">
        <v>7.9563473723440055</v>
      </c>
      <c r="AD6" s="5">
        <v>0.24587973068714764</v>
      </c>
      <c r="AE6" s="5">
        <v>-0.19510022108871869</v>
      </c>
      <c r="AF6" s="5">
        <v>-4.8106903830096574E-2</v>
      </c>
      <c r="AG6" s="5">
        <v>0.19777282685706055</v>
      </c>
      <c r="AH6" s="5">
        <v>-2.6458797106552113E+38</v>
      </c>
      <c r="AI6" s="5">
        <v>2.6458797106552113E+38</v>
      </c>
    </row>
    <row r="7" spans="1:35" x14ac:dyDescent="0.3">
      <c r="A7" s="5">
        <v>6</v>
      </c>
      <c r="B7" s="19">
        <v>0.46716667246073484</v>
      </c>
      <c r="C7" s="5">
        <v>-0.16736210994702577</v>
      </c>
      <c r="D7" s="5">
        <v>0.16392222415313137</v>
      </c>
      <c r="E7" s="5">
        <v>7.2081340525954066E-2</v>
      </c>
      <c r="F7" s="5">
        <v>6.8641454732181348E-2</v>
      </c>
      <c r="G7" s="5">
        <v>6.8641454732181348E-2</v>
      </c>
      <c r="H7" s="5" t="s">
        <v>11</v>
      </c>
      <c r="I7" s="5" t="s">
        <v>11</v>
      </c>
      <c r="J7" s="5" t="s">
        <v>11</v>
      </c>
      <c r="K7" s="5" t="s">
        <v>11</v>
      </c>
      <c r="L7" s="5" t="s">
        <v>11</v>
      </c>
      <c r="M7" s="5">
        <v>-3.8530145793972542E-2</v>
      </c>
      <c r="N7" s="5">
        <v>-0.31252229366227324</v>
      </c>
      <c r="O7" s="5">
        <v>-0.39172314890544957</v>
      </c>
      <c r="P7" s="5" t="s">
        <v>11</v>
      </c>
      <c r="Q7" s="5" t="s">
        <v>11</v>
      </c>
      <c r="R7" s="5" t="s">
        <v>11</v>
      </c>
      <c r="S7" s="5" t="s">
        <v>11</v>
      </c>
      <c r="T7" s="5">
        <v>4.0670709449196193E-2</v>
      </c>
      <c r="U7" s="5">
        <v>-3.853014579398014E-2</v>
      </c>
      <c r="V7" s="5">
        <v>-0.11773100103715647</v>
      </c>
      <c r="W7" s="5">
        <v>15.760970193392502</v>
      </c>
      <c r="X7" s="5">
        <v>18.88191200270478</v>
      </c>
      <c r="Y7" s="5">
        <v>14.044238141905231</v>
      </c>
      <c r="Z7" s="5">
        <v>12.293257071934418</v>
      </c>
      <c r="AA7" s="5">
        <v>10.112022707264185</v>
      </c>
      <c r="AB7" s="5">
        <v>7.3078843189246268</v>
      </c>
      <c r="AC7" s="5">
        <v>7.9671779247327059</v>
      </c>
      <c r="AD7" s="5">
        <v>0.11773100103715647</v>
      </c>
      <c r="AE7" s="5">
        <v>-0.43239385835465338</v>
      </c>
      <c r="AF7" s="5">
        <v>-0.19693185628033283</v>
      </c>
      <c r="AG7" s="5">
        <v>4.0670709449203798E-2</v>
      </c>
      <c r="AH7" s="5">
        <v>-2.1191580186688276E+38</v>
      </c>
      <c r="AI7" s="5">
        <v>-529.49196631913117</v>
      </c>
    </row>
    <row r="8" spans="1:35" x14ac:dyDescent="0.3">
      <c r="A8" s="5">
        <v>7</v>
      </c>
      <c r="B8" s="19">
        <v>0.56066667661070824</v>
      </c>
      <c r="C8" s="5">
        <v>-0.14845362400198214</v>
      </c>
      <c r="D8" s="5">
        <v>6.1535670727921002E-2</v>
      </c>
      <c r="E8" s="5">
        <v>3.1521402532393106E-2</v>
      </c>
      <c r="F8" s="5">
        <v>-5.5396550741465267E-2</v>
      </c>
      <c r="G8" s="5">
        <v>-5.5396550741465267E-2</v>
      </c>
      <c r="H8" s="5" t="s">
        <v>11</v>
      </c>
      <c r="I8" s="5" t="s">
        <v>11</v>
      </c>
      <c r="J8" s="5" t="s">
        <v>11</v>
      </c>
      <c r="K8" s="5" t="s">
        <v>11</v>
      </c>
      <c r="L8" s="5" t="s">
        <v>11</v>
      </c>
      <c r="M8" s="5">
        <v>-6.4209273534182154E-2</v>
      </c>
      <c r="N8" s="5">
        <v>-0.22651604830116073</v>
      </c>
      <c r="O8" s="5">
        <v>-0.22829963923266172</v>
      </c>
      <c r="P8" s="5" t="s">
        <v>11</v>
      </c>
      <c r="Q8" s="5" t="s">
        <v>11</v>
      </c>
      <c r="R8" s="5" t="s">
        <v>11</v>
      </c>
      <c r="S8" s="5" t="s">
        <v>11</v>
      </c>
      <c r="T8" s="5">
        <v>-0.16409036569847957</v>
      </c>
      <c r="U8" s="5">
        <v>0.1979785933970685</v>
      </c>
      <c r="V8" s="5">
        <v>-6.5992864465689499E-2</v>
      </c>
      <c r="W8" s="5">
        <v>23.645064978964019</v>
      </c>
      <c r="X8" s="5">
        <v>27.13911961378264</v>
      </c>
      <c r="Y8" s="5">
        <v>15.173008054314469</v>
      </c>
      <c r="Z8" s="5">
        <v>15.467300558012813</v>
      </c>
      <c r="AA8" s="5">
        <v>10.307371993168367</v>
      </c>
      <c r="AB8" s="5">
        <v>8.3596906959647246</v>
      </c>
      <c r="AC8" s="5">
        <v>10.72651586207208</v>
      </c>
      <c r="AD8" s="5">
        <v>0.32818073139695281</v>
      </c>
      <c r="AE8" s="5">
        <v>-1.6391200660532503</v>
      </c>
      <c r="AF8" s="5">
        <v>9.809750123278374E-2</v>
      </c>
      <c r="AG8" s="5">
        <v>3.3888227698601593E-2</v>
      </c>
      <c r="AH8" s="5">
        <v>-1.7657550221901162E+38</v>
      </c>
      <c r="AI8" s="5">
        <v>1.7657550221901162E+38</v>
      </c>
    </row>
    <row r="9" spans="1:35" x14ac:dyDescent="0.3">
      <c r="A9" s="5">
        <v>8</v>
      </c>
      <c r="B9" s="19">
        <v>0.65950000192970037</v>
      </c>
      <c r="C9" s="5">
        <v>7.6658287570363345E-2</v>
      </c>
      <c r="D9" s="5">
        <v>-7.82315117843949E-2</v>
      </c>
      <c r="E9" s="5">
        <v>1.3299620084241964E-2</v>
      </c>
      <c r="F9" s="5">
        <v>1.1726395870110715E-2</v>
      </c>
      <c r="G9" s="5">
        <v>1.1726395870110715E-2</v>
      </c>
      <c r="H9" s="5">
        <v>42.957174792697998</v>
      </c>
      <c r="I9" s="5">
        <v>-4.7242570342520752E-2</v>
      </c>
      <c r="J9" s="5">
        <v>-9.0480636842471554E-2</v>
      </c>
      <c r="K9" s="5">
        <v>2.8367375088046012E-2</v>
      </c>
      <c r="L9" s="5">
        <v>-5.0067710221467783E-2</v>
      </c>
      <c r="M9" s="5">
        <v>6.4893306490823532E-2</v>
      </c>
      <c r="N9" s="5">
        <v>-0.28588132318931159</v>
      </c>
      <c r="O9" s="5">
        <v>-0.25781935281489754</v>
      </c>
      <c r="P9" s="5">
        <v>-2.1966873423158464E-2</v>
      </c>
      <c r="Q9" s="5">
        <v>-0.12870724677092929</v>
      </c>
      <c r="R9" s="5">
        <v>-0.10034222373485398</v>
      </c>
      <c r="S9" s="5">
        <v>-0.1219059183594244</v>
      </c>
      <c r="T9" s="5">
        <v>-0.16135632965286678</v>
      </c>
      <c r="U9" s="5">
        <v>-9.6463023162037004E-2</v>
      </c>
      <c r="V9" s="5">
        <v>3.1569716671213471E-2</v>
      </c>
      <c r="W9" s="5">
        <v>26.159018008396171</v>
      </c>
      <c r="X9" s="5">
        <v>32.630809925994683</v>
      </c>
      <c r="Y9" s="5">
        <v>21.653317890154813</v>
      </c>
      <c r="Z9" s="5">
        <v>19.541654619480397</v>
      </c>
      <c r="AA9" s="5">
        <v>14.506284810422041</v>
      </c>
      <c r="AB9" s="5">
        <v>11.089739917337512</v>
      </c>
      <c r="AC9" s="5">
        <v>12.522654279580864</v>
      </c>
      <c r="AD9" s="5">
        <v>0.32271265930572735</v>
      </c>
      <c r="AE9" s="5">
        <v>-0.48406898895858785</v>
      </c>
      <c r="AF9" s="5">
        <v>-3.1569716671213471E-2</v>
      </c>
      <c r="AG9" s="5">
        <v>6.3139433342420712E-2</v>
      </c>
      <c r="AH9" s="5">
        <v>-1.736334416916675E+38</v>
      </c>
      <c r="AI9" s="5">
        <v>1.736334416916675E+38</v>
      </c>
    </row>
    <row r="10" spans="1:35" x14ac:dyDescent="0.3">
      <c r="A10" s="5">
        <v>9</v>
      </c>
      <c r="B10" s="19">
        <v>0.74316667160019279</v>
      </c>
      <c r="C10" s="5">
        <v>0.10447058801819072</v>
      </c>
      <c r="D10" s="5">
        <v>3.1824129585755923E-2</v>
      </c>
      <c r="E10" s="5">
        <v>1.9710684232746155E-2</v>
      </c>
      <c r="F10" s="5">
        <v>0.15600540183659042</v>
      </c>
      <c r="G10" s="5">
        <v>0.15600540183659042</v>
      </c>
      <c r="H10" s="5">
        <v>-144.41476517849372</v>
      </c>
      <c r="I10" s="5">
        <v>1.5482830351005888E-3</v>
      </c>
      <c r="J10" s="5">
        <v>2.5847158956240511E-3</v>
      </c>
      <c r="K10" s="5">
        <v>6.4968257336807278E-2</v>
      </c>
      <c r="L10" s="5">
        <v>0.30176602237576455</v>
      </c>
      <c r="M10" s="5">
        <v>3.4213685403120753E-2</v>
      </c>
      <c r="N10" s="5">
        <v>0.32773109175617393</v>
      </c>
      <c r="O10" s="5">
        <v>-0.29711884692180679</v>
      </c>
      <c r="P10" s="5">
        <v>1.8730153947513973E-2</v>
      </c>
      <c r="Q10" s="5">
        <v>-0.12512037924168662</v>
      </c>
      <c r="R10" s="5">
        <v>8.4567932587880326E-2</v>
      </c>
      <c r="S10" s="5">
        <v>-0.10423893136693849</v>
      </c>
      <c r="T10" s="5">
        <v>0</v>
      </c>
      <c r="U10" s="5">
        <v>-3.4213685403114355E-2</v>
      </c>
      <c r="V10" s="5">
        <v>-0.13145258075934621</v>
      </c>
      <c r="W10" s="5">
        <v>41.40936365947821</v>
      </c>
      <c r="X10" s="5">
        <v>41.960384066496836</v>
      </c>
      <c r="Y10" s="5">
        <v>26.06722683660665</v>
      </c>
      <c r="Z10" s="5">
        <v>20.897358900167188</v>
      </c>
      <c r="AA10" s="5">
        <v>14.063625420965598</v>
      </c>
      <c r="AB10" s="5">
        <v>12.291716661140992</v>
      </c>
      <c r="AC10" s="5">
        <v>12.875150033278365</v>
      </c>
      <c r="AD10" s="5">
        <v>9.9039615640602263E-2</v>
      </c>
      <c r="AE10" s="5">
        <v>0.79591836569357166</v>
      </c>
      <c r="AF10" s="5">
        <v>9.9039615640602263E-2</v>
      </c>
      <c r="AG10" s="5">
        <v>6.4825930237487908E-2</v>
      </c>
      <c r="AH10" s="5">
        <v>0</v>
      </c>
      <c r="AI10" s="5">
        <v>-67.874549678931658</v>
      </c>
    </row>
    <row r="11" spans="1:35" x14ac:dyDescent="0.3">
      <c r="A11" s="5">
        <v>10</v>
      </c>
      <c r="B11" s="19">
        <v>0.83900000900030136</v>
      </c>
      <c r="C11" s="5">
        <v>-6.0143283630426621E-3</v>
      </c>
      <c r="D11" s="5">
        <v>-9.0433432908663652E-2</v>
      </c>
      <c r="E11" s="5">
        <v>-0.14477014937043309</v>
      </c>
      <c r="F11" s="5">
        <v>-0.24121791064244483</v>
      </c>
      <c r="G11" s="5">
        <v>-0.24121791064244483</v>
      </c>
      <c r="H11" s="5">
        <v>109.69692598555191</v>
      </c>
      <c r="I11" s="5">
        <v>1.1841201867307062E-2</v>
      </c>
      <c r="J11" s="5">
        <v>6.2642463936676787E-2</v>
      </c>
      <c r="K11" s="5">
        <v>-5.6323709682759099E-2</v>
      </c>
      <c r="L11" s="5">
        <v>0.16562633004201791</v>
      </c>
      <c r="M11" s="5">
        <v>-4.6567164216647479E-2</v>
      </c>
      <c r="N11" s="5">
        <v>5.0149253771778611E-2</v>
      </c>
      <c r="O11" s="5">
        <v>-8.0597014990348714E-2</v>
      </c>
      <c r="P11" s="5">
        <v>4.2031323045227421E-2</v>
      </c>
      <c r="Q11" s="5">
        <v>-0.1277357358115343</v>
      </c>
      <c r="R11" s="5">
        <v>9.9199398796996019E-2</v>
      </c>
      <c r="S11" s="5">
        <v>-0.12392249200077769</v>
      </c>
      <c r="T11" s="5">
        <v>5.0149253771772248E-2</v>
      </c>
      <c r="U11" s="5">
        <v>-0.31164179129603325</v>
      </c>
      <c r="V11" s="5">
        <v>8.417910454547349E-2</v>
      </c>
      <c r="W11" s="5">
        <v>54.422686611040803</v>
      </c>
      <c r="X11" s="5">
        <v>55.58507467167945</v>
      </c>
      <c r="Y11" s="5">
        <v>30.784477636759345</v>
      </c>
      <c r="Z11" s="5">
        <v>26.33373136451435</v>
      </c>
      <c r="AA11" s="5">
        <v>18.229253746040065</v>
      </c>
      <c r="AB11" s="5">
        <v>15.426268669153377</v>
      </c>
      <c r="AC11" s="5">
        <v>14.971343295652275</v>
      </c>
      <c r="AD11" s="5">
        <v>0.15044776131532311</v>
      </c>
      <c r="AE11" s="5">
        <v>1.2358208965187334</v>
      </c>
      <c r="AF11" s="5">
        <v>-1.4328358220505448E-2</v>
      </c>
      <c r="AG11" s="5">
        <v>1.9701492553195785E-2</v>
      </c>
      <c r="AH11" s="5">
        <v>0</v>
      </c>
      <c r="AI11" s="5">
        <v>0</v>
      </c>
    </row>
    <row r="12" spans="1:35" x14ac:dyDescent="0.3">
      <c r="A12" s="5">
        <v>11</v>
      </c>
      <c r="B12" s="19">
        <v>0.92516667558811605</v>
      </c>
      <c r="C12" s="5">
        <v>-1.5154264813211679E-3</v>
      </c>
      <c r="D12" s="5">
        <v>-0.116078038705885</v>
      </c>
      <c r="E12" s="5">
        <v>3.8196006857494441E-2</v>
      </c>
      <c r="F12" s="5">
        <v>-7.9397458329711734E-2</v>
      </c>
      <c r="G12" s="5">
        <v>-7.9397458329711734E-2</v>
      </c>
      <c r="H12" s="5">
        <v>24.657994814347031</v>
      </c>
      <c r="I12" s="5">
        <v>-1.0723813721726622E-2</v>
      </c>
      <c r="J12" s="5">
        <v>5.3227274652368504E-2</v>
      </c>
      <c r="K12" s="5">
        <v>-0.10550397814185143</v>
      </c>
      <c r="L12" s="5">
        <v>-0.12286893201818429</v>
      </c>
      <c r="M12" s="5">
        <v>-0.14882032511266574</v>
      </c>
      <c r="N12" s="5">
        <v>8.5299454637747754E-2</v>
      </c>
      <c r="O12" s="5">
        <v>0.18511796538404654</v>
      </c>
      <c r="P12" s="5">
        <v>-1.2654052560453555E-3</v>
      </c>
      <c r="Q12" s="5">
        <v>-9.5385099566619225E-2</v>
      </c>
      <c r="R12" s="5">
        <v>-0.15232202320512503</v>
      </c>
      <c r="S12" s="5">
        <v>5.7623548846099458E-2</v>
      </c>
      <c r="T12" s="5">
        <v>-0.3139745883474474</v>
      </c>
      <c r="U12" s="5">
        <v>5.263157839350311E-2</v>
      </c>
      <c r="V12" s="5">
        <v>-0.24863883585896454</v>
      </c>
      <c r="W12" s="5">
        <v>60.651542011465033</v>
      </c>
      <c r="X12" s="5">
        <v>63.52813000297202</v>
      </c>
      <c r="Y12" s="5">
        <v>37.090743711311248</v>
      </c>
      <c r="Z12" s="5">
        <v>29.32849333927631</v>
      </c>
      <c r="AA12" s="5">
        <v>21.847549679344556</v>
      </c>
      <c r="AB12" s="5">
        <v>21.047186711360595</v>
      </c>
      <c r="AC12" s="5">
        <v>18.074409973134451</v>
      </c>
      <c r="AD12" s="5">
        <v>0.35208711063240594</v>
      </c>
      <c r="AE12" s="5">
        <v>-0.41560798110731745</v>
      </c>
      <c r="AF12" s="5">
        <v>0.1179673308819924</v>
      </c>
      <c r="AG12" s="5">
        <v>-4.9001814366366969E-2</v>
      </c>
      <c r="AH12" s="5">
        <v>1.7967331934333873E+38</v>
      </c>
      <c r="AI12" s="5">
        <v>-1.7967331934333873E+38</v>
      </c>
    </row>
    <row r="13" spans="1:35" x14ac:dyDescent="0.3">
      <c r="A13" s="5">
        <v>12</v>
      </c>
      <c r="B13" s="19">
        <v>1.0135000012814999</v>
      </c>
      <c r="C13" s="5">
        <v>-0.17080781105087112</v>
      </c>
      <c r="D13" s="5">
        <v>-7.3923734594640841E-2</v>
      </c>
      <c r="E13" s="5">
        <v>-0.13407199622643826</v>
      </c>
      <c r="F13" s="5">
        <v>-0.37880354187174214</v>
      </c>
      <c r="G13" s="5">
        <v>-0.37880354187174214</v>
      </c>
      <c r="H13" s="5">
        <v>103.01315481884966</v>
      </c>
      <c r="I13" s="5">
        <v>-2.8066972211884925E-2</v>
      </c>
      <c r="J13" s="5">
        <v>5.3267354342117323E-2</v>
      </c>
      <c r="K13" s="5">
        <v>-3.2393601229652104E-2</v>
      </c>
      <c r="L13" s="5">
        <v>4.9030466532725345E-2</v>
      </c>
      <c r="M13" s="5">
        <v>-4.7589994291799088E-2</v>
      </c>
      <c r="N13" s="5">
        <v>0.18669920837552151</v>
      </c>
      <c r="O13" s="5">
        <v>0.52348993720979642</v>
      </c>
      <c r="P13" s="5">
        <v>-4.5848261821988631E-2</v>
      </c>
      <c r="Q13" s="5">
        <v>-3.4950357569570691E-2</v>
      </c>
      <c r="R13" s="5">
        <v>-0.11162286196003993</v>
      </c>
      <c r="S13" s="5">
        <v>0.19049951271410909</v>
      </c>
      <c r="T13" s="5">
        <v>-0.15009152045874696</v>
      </c>
      <c r="U13" s="5">
        <v>8.6028066604407788E-2</v>
      </c>
      <c r="V13" s="5">
        <v>0.12080537012534165</v>
      </c>
      <c r="W13" s="5">
        <v>76.478951211317565</v>
      </c>
      <c r="X13" s="5">
        <v>74.11775534068596</v>
      </c>
      <c r="Y13" s="5">
        <v>42.122636101430025</v>
      </c>
      <c r="Z13" s="5">
        <v>31.030506662649081</v>
      </c>
      <c r="AA13" s="5">
        <v>23.417937960357008</v>
      </c>
      <c r="AB13" s="5">
        <v>21.567419336164345</v>
      </c>
      <c r="AC13" s="5">
        <v>20.34472255974427</v>
      </c>
      <c r="AD13" s="5">
        <v>0.59121415985581705</v>
      </c>
      <c r="AE13" s="5">
        <v>-0.11531421693781961</v>
      </c>
      <c r="AF13" s="5">
        <v>0.2873703501466352</v>
      </c>
      <c r="AG13" s="5">
        <v>8.6028066604401293E-2</v>
      </c>
      <c r="AH13" s="5">
        <v>1.8120805518800559E+38</v>
      </c>
      <c r="AI13" s="5">
        <v>89.956071517875998</v>
      </c>
    </row>
    <row r="14" spans="1:35" x14ac:dyDescent="0.3">
      <c r="A14" s="5">
        <v>13</v>
      </c>
      <c r="B14" s="19">
        <v>1.0988333390560001</v>
      </c>
      <c r="C14" s="5">
        <v>-9.6854754553457323E-2</v>
      </c>
      <c r="D14" s="5">
        <v>5.3165686387832284E-2</v>
      </c>
      <c r="E14" s="5">
        <v>-4.6788479772566643E-3</v>
      </c>
      <c r="F14" s="5">
        <v>-4.836791614277608E-2</v>
      </c>
      <c r="G14" s="5">
        <v>-4.836791614277608E-2</v>
      </c>
      <c r="H14" s="5">
        <v>5.6092255156389541</v>
      </c>
      <c r="I14" s="5">
        <v>-1.9349049901217996E-2</v>
      </c>
      <c r="J14" s="5">
        <v>4.0496861728595228E-2</v>
      </c>
      <c r="K14" s="5">
        <v>4.3980612583958981E-2</v>
      </c>
      <c r="L14" s="5">
        <v>-7.3183256692848406E-2</v>
      </c>
      <c r="M14" s="5">
        <v>0</v>
      </c>
      <c r="N14" s="5">
        <v>0</v>
      </c>
      <c r="O14" s="5">
        <v>0.47754723198991755</v>
      </c>
      <c r="P14" s="5">
        <v>-3.2949406527681573E-2</v>
      </c>
      <c r="Q14" s="5">
        <v>-2.7598433174616792E-2</v>
      </c>
      <c r="R14" s="5">
        <v>0.12615995547383124</v>
      </c>
      <c r="S14" s="5">
        <v>-0.12296191495283249</v>
      </c>
      <c r="T14" s="5">
        <v>-3.3446887843646293E-2</v>
      </c>
      <c r="U14" s="5">
        <v>-0.17095076008977264</v>
      </c>
      <c r="V14" s="5">
        <v>6.8751936123059881E-2</v>
      </c>
      <c r="W14" s="5">
        <v>106.35924518237641</v>
      </c>
      <c r="X14" s="5">
        <v>89.509446350919035</v>
      </c>
      <c r="Y14" s="5">
        <v>55.54598990612655</v>
      </c>
      <c r="Z14" s="5">
        <v>38.227934644858045</v>
      </c>
      <c r="AA14" s="5">
        <v>29.312480874089136</v>
      </c>
      <c r="AB14" s="5">
        <v>25.42335108204675</v>
      </c>
      <c r="AC14" s="5">
        <v>21.318674679456397</v>
      </c>
      <c r="AD14" s="5">
        <v>0.57974605595662376</v>
      </c>
      <c r="AE14" s="5">
        <v>1.2301022084720745</v>
      </c>
      <c r="AF14" s="5">
        <v>-0.10219882396671277</v>
      </c>
      <c r="AG14" s="5">
        <v>3.3446887843646293E-2</v>
      </c>
      <c r="AH14" s="5">
        <v>1.8395788314008393E+38</v>
      </c>
      <c r="AI14" s="5">
        <v>0</v>
      </c>
    </row>
    <row r="15" spans="1:35" x14ac:dyDescent="0.3">
      <c r="A15" s="5">
        <v>14</v>
      </c>
      <c r="B15" s="19">
        <v>1.1860000086016953</v>
      </c>
      <c r="C15" s="5">
        <v>-0.18362013062657098</v>
      </c>
      <c r="D15" s="5">
        <v>3.3566951141583132E-2</v>
      </c>
      <c r="E15" s="5">
        <v>2.5589743265632212E-2</v>
      </c>
      <c r="F15" s="5">
        <v>-0.12446343621924767</v>
      </c>
      <c r="G15" s="5">
        <v>-0.12446343621924767</v>
      </c>
      <c r="H15" s="5">
        <v>36.26527374378643</v>
      </c>
      <c r="I15" s="5">
        <v>-2.2883857318261255E-2</v>
      </c>
      <c r="J15" s="5">
        <v>3.0556387275790926E-2</v>
      </c>
      <c r="K15" s="5">
        <v>-0.10063195724922754</v>
      </c>
      <c r="L15" s="5">
        <v>-7.3303575637061358E-2</v>
      </c>
      <c r="M15" s="5">
        <v>-0.1747388391911531</v>
      </c>
      <c r="N15" s="5">
        <v>0.10256410126437775</v>
      </c>
      <c r="O15" s="5">
        <v>0.62867995404643884</v>
      </c>
      <c r="P15" s="5">
        <v>3.7202381344760517E-3</v>
      </c>
      <c r="Q15" s="5">
        <v>-4.0403605542130697E-2</v>
      </c>
      <c r="R15" s="5">
        <v>8.6591924758425004E-2</v>
      </c>
      <c r="S15" s="5">
        <v>-4.1740157948945873E-2</v>
      </c>
      <c r="T15" s="5">
        <v>3.6087368963394421E-2</v>
      </c>
      <c r="U15" s="5">
        <v>0</v>
      </c>
      <c r="V15" s="5">
        <v>3.4188033754785838E-2</v>
      </c>
      <c r="W15" s="5">
        <v>111.88793780338888</v>
      </c>
      <c r="X15" s="5">
        <v>95.817662603428374</v>
      </c>
      <c r="Y15" s="5">
        <v>58.39126231797492</v>
      </c>
      <c r="Z15" s="5">
        <v>36.499524703656895</v>
      </c>
      <c r="AA15" s="5">
        <v>26.902183894603546</v>
      </c>
      <c r="AB15" s="5">
        <v>23.253560958883877</v>
      </c>
      <c r="AC15" s="5">
        <v>23.811965510212129</v>
      </c>
      <c r="AD15" s="5">
        <v>0.87369419595577225</v>
      </c>
      <c r="AE15" s="5">
        <v>0.69895535676461906</v>
      </c>
      <c r="AF15" s="5">
        <v>0.10446343647297283</v>
      </c>
      <c r="AG15" s="5">
        <v>0.10636277168157467</v>
      </c>
      <c r="AH15" s="5">
        <v>1.8803418565135206E+38</v>
      </c>
      <c r="AI15" s="5">
        <v>-1.8803418565135206E+38</v>
      </c>
    </row>
    <row r="16" spans="1:35" x14ac:dyDescent="0.3">
      <c r="A16" s="5">
        <v>15</v>
      </c>
      <c r="B16" s="19">
        <v>1.2785000097937882</v>
      </c>
      <c r="C16" s="5">
        <v>-0.14291469359661793</v>
      </c>
      <c r="D16" s="5">
        <v>-0.16504483038198015</v>
      </c>
      <c r="E16" s="5">
        <v>-1.5803237715005932E-3</v>
      </c>
      <c r="F16" s="5">
        <v>-0.3095398477498863</v>
      </c>
      <c r="G16" s="5">
        <v>-0.3095398477498863</v>
      </c>
      <c r="H16" s="5">
        <v>48.926029097739182</v>
      </c>
      <c r="I16" s="5">
        <v>-3.1630917991613293E-2</v>
      </c>
      <c r="J16" s="5">
        <v>1.1892196906978708E-2</v>
      </c>
      <c r="K16" s="5">
        <v>-3.3659412449921607E-2</v>
      </c>
      <c r="L16" s="5">
        <v>-0.18044547725791718</v>
      </c>
      <c r="M16" s="5">
        <v>3.3623910030970733E-2</v>
      </c>
      <c r="N16" s="5">
        <v>-0.23910336022022749</v>
      </c>
      <c r="O16" s="5">
        <v>0.92652552085337825</v>
      </c>
      <c r="P16" s="5">
        <v>2.0731623200328307E-2</v>
      </c>
      <c r="Q16" s="5">
        <v>-1.8007451129671406E-2</v>
      </c>
      <c r="R16" s="5">
        <v>1.2638059750872444E-2</v>
      </c>
      <c r="S16" s="5">
        <v>2.2268138627104191E-2</v>
      </c>
      <c r="T16" s="5">
        <v>3.5491905032693546E-2</v>
      </c>
      <c r="U16" s="5">
        <v>-6.9115815063657646E-2</v>
      </c>
      <c r="V16" s="5">
        <v>0.41282689538023631</v>
      </c>
      <c r="W16" s="5">
        <v>94.365503501915782</v>
      </c>
      <c r="X16" s="5">
        <v>93.461393921083058</v>
      </c>
      <c r="Y16" s="5">
        <v>52.458903633317519</v>
      </c>
      <c r="Z16" s="5">
        <v>34.972602422211686</v>
      </c>
      <c r="AA16" s="5">
        <v>30.384806697986075</v>
      </c>
      <c r="AB16" s="5">
        <v>24.224159182311784</v>
      </c>
      <c r="AC16" s="5">
        <v>29.617060752278928</v>
      </c>
      <c r="AD16" s="5">
        <v>1.4775840463609364</v>
      </c>
      <c r="AE16" s="5">
        <v>-0.17185554015828602</v>
      </c>
      <c r="AF16" s="5">
        <v>0.24097135522195032</v>
      </c>
      <c r="AG16" s="5">
        <v>0.31008717028560795</v>
      </c>
      <c r="AH16" s="5">
        <v>0</v>
      </c>
      <c r="AI16" s="5">
        <v>1.8493150517033203E+38</v>
      </c>
    </row>
    <row r="17" spans="1:35" x14ac:dyDescent="0.3">
      <c r="A17" s="5">
        <v>16</v>
      </c>
      <c r="B17" s="19">
        <v>1.3620000053197145</v>
      </c>
      <c r="C17" s="5">
        <v>-0.26042447602015406</v>
      </c>
      <c r="D17" s="5">
        <v>-0.10297132003632134</v>
      </c>
      <c r="E17" s="5">
        <v>3.5426386482478929E-2</v>
      </c>
      <c r="F17" s="5">
        <v>-0.32796940957399651</v>
      </c>
      <c r="G17" s="5">
        <v>-0.32796940957399651</v>
      </c>
      <c r="H17" s="5">
        <v>77.588085928019979</v>
      </c>
      <c r="I17" s="5">
        <v>-2.5424599820540256E-2</v>
      </c>
      <c r="J17" s="5">
        <v>-4.7381613546612494E-2</v>
      </c>
      <c r="K17" s="5">
        <v>0.11765042936475902</v>
      </c>
      <c r="L17" s="5">
        <v>-9.6457707778802415E-2</v>
      </c>
      <c r="M17" s="5">
        <v>0.15487571810713774</v>
      </c>
      <c r="N17" s="5">
        <v>1.5296367220456455E-2</v>
      </c>
      <c r="O17" s="5">
        <v>0.96367113488885858</v>
      </c>
      <c r="P17" s="5">
        <v>1.7514309096043929E-3</v>
      </c>
      <c r="Q17" s="5">
        <v>7.1242246136853067E-3</v>
      </c>
      <c r="R17" s="5">
        <v>-4.6487424549702117E-2</v>
      </c>
      <c r="S17" s="5">
        <v>6.8211004814699647E-2</v>
      </c>
      <c r="T17" s="5">
        <v>-1.9120459025568873E-2</v>
      </c>
      <c r="U17" s="5">
        <v>0.15678776400969735</v>
      </c>
      <c r="V17" s="5">
        <v>0.33078394114241078</v>
      </c>
      <c r="W17" s="5">
        <v>82.833652590585956</v>
      </c>
      <c r="X17" s="5">
        <v>86.826004435125512</v>
      </c>
      <c r="Y17" s="5">
        <v>51.774378949445683</v>
      </c>
      <c r="Z17" s="5">
        <v>36.726577696320007</v>
      </c>
      <c r="AA17" s="5">
        <v>29.321223915715699</v>
      </c>
      <c r="AB17" s="5">
        <v>22.655831899401065</v>
      </c>
      <c r="AC17" s="5">
        <v>30.927342473863803</v>
      </c>
      <c r="AD17" s="5">
        <v>1.7743785975731459</v>
      </c>
      <c r="AE17" s="5">
        <v>0.57934990847485368</v>
      </c>
      <c r="AF17" s="5">
        <v>0.36711281329099571</v>
      </c>
      <c r="AG17" s="5">
        <v>0.15487571810713774</v>
      </c>
      <c r="AH17" s="5">
        <v>0</v>
      </c>
      <c r="AI17" s="5">
        <v>0</v>
      </c>
    </row>
    <row r="18" spans="1:35" x14ac:dyDescent="0.3">
      <c r="A18" s="5">
        <v>17</v>
      </c>
      <c r="B18" s="19">
        <v>1.4458333386573941</v>
      </c>
      <c r="C18" s="5">
        <v>-8.88130607928969E-2</v>
      </c>
      <c r="D18" s="5">
        <v>-5.655825903354196E-2</v>
      </c>
      <c r="E18" s="5">
        <v>-9.540461013416629E-2</v>
      </c>
      <c r="F18" s="5">
        <v>-0.24077592996060515</v>
      </c>
      <c r="G18" s="5">
        <v>-0.24077592996060515</v>
      </c>
      <c r="H18" s="5">
        <v>52.856810811438287</v>
      </c>
      <c r="I18" s="5">
        <v>-1.1695517698743663E-2</v>
      </c>
      <c r="J18" s="5">
        <v>-6.6294958044434929E-2</v>
      </c>
      <c r="K18" s="5">
        <v>3.650280088394621E-2</v>
      </c>
      <c r="L18" s="5">
        <v>4.6701213041836498E-2</v>
      </c>
      <c r="M18" s="5">
        <v>0.19206146099408669</v>
      </c>
      <c r="N18" s="5">
        <v>-2.1126760709347762E-2</v>
      </c>
      <c r="O18" s="5">
        <v>1.0409731185879314</v>
      </c>
      <c r="P18" s="5">
        <v>-2.0395915640503231E-2</v>
      </c>
      <c r="Q18" s="5">
        <v>2.9468325057183855E-2</v>
      </c>
      <c r="R18" s="5">
        <v>-4.871057188985254E-2</v>
      </c>
      <c r="S18" s="5">
        <v>2.32977796959533E-2</v>
      </c>
      <c r="T18" s="5">
        <v>-1.92061460994114E-2</v>
      </c>
      <c r="U18" s="5">
        <v>1.5364916879525025E-2</v>
      </c>
      <c r="V18" s="5">
        <v>0.36875800510864154</v>
      </c>
      <c r="W18" s="5">
        <v>85.204225940805472</v>
      </c>
      <c r="X18" s="5">
        <v>86.644686898261085</v>
      </c>
      <c r="Y18" s="5">
        <v>38.588988742931363</v>
      </c>
      <c r="Z18" s="5">
        <v>32.356594333673314</v>
      </c>
      <c r="AA18" s="5">
        <v>31.046735169693672</v>
      </c>
      <c r="AB18" s="5">
        <v>21.712548165381193</v>
      </c>
      <c r="AC18" s="5">
        <v>29.535211471670234</v>
      </c>
      <c r="AD18" s="5">
        <v>2.2413572498009562</v>
      </c>
      <c r="AE18" s="5">
        <v>0.68565941574887845</v>
      </c>
      <c r="AF18" s="5">
        <v>0.29769526454083234</v>
      </c>
      <c r="AG18" s="5">
        <v>0.2285531385829595</v>
      </c>
      <c r="AH18" s="5">
        <v>0</v>
      </c>
      <c r="AI18" s="5">
        <v>7.9590269435948366</v>
      </c>
    </row>
    <row r="19" spans="1:35" x14ac:dyDescent="0.3">
      <c r="A19" s="5">
        <v>18</v>
      </c>
      <c r="B19" s="19">
        <v>1.5401666716206819</v>
      </c>
      <c r="C19" s="5">
        <v>2.2355696046647427E-2</v>
      </c>
      <c r="D19" s="5">
        <v>-0.11505759413445377</v>
      </c>
      <c r="E19" s="5">
        <v>2.0783544158851943E-2</v>
      </c>
      <c r="F19" s="5">
        <v>-7.1918353929278186E-2</v>
      </c>
      <c r="G19" s="5">
        <v>-7.1918353929278186E-2</v>
      </c>
      <c r="H19" s="5">
        <v>24.64038028120941</v>
      </c>
      <c r="I19" s="5">
        <v>-2.6876001967739128E-3</v>
      </c>
      <c r="J19" s="5">
        <v>-5.5598790038966193E-2</v>
      </c>
      <c r="K19" s="5">
        <v>-4.8255788557694364E-2</v>
      </c>
      <c r="L19" s="5">
        <v>-5.8959431634882549E-2</v>
      </c>
      <c r="M19" s="5">
        <v>0.15379746728197966</v>
      </c>
      <c r="N19" s="5">
        <v>1.329113914782149E-2</v>
      </c>
      <c r="O19" s="5">
        <v>1.0272151827105063</v>
      </c>
      <c r="P19" s="5">
        <v>-3.2954662136462031E-3</v>
      </c>
      <c r="Q19" s="5">
        <v>1.3313823076788895E-2</v>
      </c>
      <c r="R19" s="5">
        <v>-4.1283052568066407E-2</v>
      </c>
      <c r="S19" s="5">
        <v>-5.0445602463423507E-2</v>
      </c>
      <c r="T19" s="5">
        <v>-5.506329075528358E-2</v>
      </c>
      <c r="U19" s="5">
        <v>8.5443037378874598E-2</v>
      </c>
      <c r="V19" s="5">
        <v>0.36455695948321354</v>
      </c>
      <c r="W19" s="5">
        <v>86.75126521785694</v>
      </c>
      <c r="X19" s="5">
        <v>86.920252558450713</v>
      </c>
      <c r="Y19" s="5">
        <v>56.403797075043393</v>
      </c>
      <c r="Z19" s="5">
        <v>41.475949077871391</v>
      </c>
      <c r="AA19" s="5">
        <v>31.874050410649481</v>
      </c>
      <c r="AB19" s="5">
        <v>23.827215023723138</v>
      </c>
      <c r="AC19" s="5">
        <v>27.415822593636019</v>
      </c>
      <c r="AD19" s="5">
        <v>2.6696202345489448</v>
      </c>
      <c r="AE19" s="5">
        <v>0.81835442467325648</v>
      </c>
      <c r="AF19" s="5">
        <v>0.26012658046458531</v>
      </c>
      <c r="AG19" s="5">
        <v>0.26012658046458531</v>
      </c>
      <c r="AH19" s="5">
        <v>0</v>
      </c>
      <c r="AI19" s="5">
        <v>34.976582034584744</v>
      </c>
    </row>
    <row r="20" spans="1:35" x14ac:dyDescent="0.3">
      <c r="A20" s="5">
        <v>19</v>
      </c>
      <c r="B20" s="19">
        <v>1.6341666667722166</v>
      </c>
      <c r="C20" s="5">
        <v>9.4277709581831268E-3</v>
      </c>
      <c r="D20" s="5">
        <v>-0.15246762301945077</v>
      </c>
      <c r="E20" s="5">
        <v>4.4036115032520445E-2</v>
      </c>
      <c r="F20" s="5">
        <v>-9.900373702906573E-2</v>
      </c>
      <c r="G20" s="5">
        <v>-9.900373702906573E-2</v>
      </c>
      <c r="H20" s="5">
        <v>2.3036256229437808</v>
      </c>
      <c r="I20" s="5">
        <v>-1.3410907718632164E-3</v>
      </c>
      <c r="J20" s="5">
        <v>-5.3391696601637575E-2</v>
      </c>
      <c r="K20" s="5">
        <v>-2.3938229324876464E-2</v>
      </c>
      <c r="L20" s="5">
        <v>5.9186868120858667E-2</v>
      </c>
      <c r="M20" s="5">
        <v>0.23910336489988479</v>
      </c>
      <c r="N20" s="5">
        <v>0.20361145917256127</v>
      </c>
      <c r="O20" s="5">
        <v>1.1338729882361702</v>
      </c>
      <c r="P20" s="5">
        <v>1.0620662171420502E-2</v>
      </c>
      <c r="Q20" s="5">
        <v>-1.1590460637783814E-2</v>
      </c>
      <c r="R20" s="5">
        <v>-1.6877042385058799E-2</v>
      </c>
      <c r="S20" s="5">
        <v>2.1592688508416811E-2</v>
      </c>
      <c r="T20" s="5">
        <v>0</v>
      </c>
      <c r="U20" s="5">
        <v>0.10273972710541862</v>
      </c>
      <c r="V20" s="5">
        <v>0.51556663056537577</v>
      </c>
      <c r="W20" s="5">
        <v>69.693026883201483</v>
      </c>
      <c r="X20" s="5">
        <v>85.755916217374207</v>
      </c>
      <c r="Y20" s="5">
        <v>36.424035251428506</v>
      </c>
      <c r="Z20" s="5">
        <v>30.425903183510322</v>
      </c>
      <c r="AA20" s="5">
        <v>29.807596825839521</v>
      </c>
      <c r="AB20" s="5">
        <v>21.143835838295267</v>
      </c>
      <c r="AC20" s="5">
        <v>27.412827186764108</v>
      </c>
      <c r="AD20" s="5">
        <v>3.0933997833922611</v>
      </c>
      <c r="AE20" s="5">
        <v>1.064757171819799</v>
      </c>
      <c r="AF20" s="5">
        <v>0.54919054125442335</v>
      </c>
      <c r="AG20" s="5">
        <v>0.34371108704358605</v>
      </c>
      <c r="AH20" s="5">
        <v>0</v>
      </c>
      <c r="AI20" s="5">
        <v>-1.8493150878975446E+38</v>
      </c>
    </row>
    <row r="21" spans="1:35" x14ac:dyDescent="0.3">
      <c r="A21" s="5">
        <v>20</v>
      </c>
      <c r="B21" s="19">
        <v>1.7330000025685877</v>
      </c>
      <c r="C21" s="5">
        <v>-1.9981718684793717E-2</v>
      </c>
      <c r="D21" s="5">
        <v>-0.10921755147888415</v>
      </c>
      <c r="E21" s="5">
        <v>-0.14007495584119353</v>
      </c>
      <c r="F21" s="5">
        <v>-0.26927422600466355</v>
      </c>
      <c r="G21" s="5">
        <v>-0.26927422600466355</v>
      </c>
      <c r="H21" s="5">
        <v>61.679500760457373</v>
      </c>
      <c r="I21" s="5">
        <v>-8.9990434954744548E-3</v>
      </c>
      <c r="J21" s="5">
        <v>-4.8878082319784265E-2</v>
      </c>
      <c r="K21" s="5">
        <v>-1.0535509399235865E-2</v>
      </c>
      <c r="L21" s="5">
        <v>-4.8377481046061453E-2</v>
      </c>
      <c r="M21" s="5">
        <v>0.26873857700425452</v>
      </c>
      <c r="N21" s="5">
        <v>6.5813529062263107E-2</v>
      </c>
      <c r="O21" s="5">
        <v>1.4113345676686204</v>
      </c>
      <c r="P21" s="5">
        <v>-1.1182959711447563E-2</v>
      </c>
      <c r="Q21" s="5">
        <v>-1.9439750336440644E-3</v>
      </c>
      <c r="R21" s="5">
        <v>-2.6917058890466243E-2</v>
      </c>
      <c r="S21" s="5">
        <v>-5.5181288833212022E-2</v>
      </c>
      <c r="T21" s="5">
        <v>-3.4734918116200005E-2</v>
      </c>
      <c r="U21" s="5">
        <v>3.2906764531134801E-2</v>
      </c>
      <c r="V21" s="5">
        <v>0.60511883665585031</v>
      </c>
      <c r="W21" s="5">
        <v>140.20658289923475</v>
      </c>
      <c r="X21" s="5">
        <v>129.99086066590283</v>
      </c>
      <c r="Y21" s="5">
        <v>56.884826952819544</v>
      </c>
      <c r="Z21" s="5">
        <v>37.442413575674799</v>
      </c>
      <c r="AA21" s="5">
        <v>33.056673125108716</v>
      </c>
      <c r="AB21" s="5">
        <v>25.800731545993767</v>
      </c>
      <c r="AC21" s="5">
        <v>29.329067965165308</v>
      </c>
      <c r="AD21" s="5">
        <v>3.4972578082254717</v>
      </c>
      <c r="AE21" s="5">
        <v>1.2102376733116877</v>
      </c>
      <c r="AF21" s="5">
        <v>0.50457038947738719</v>
      </c>
      <c r="AG21" s="5">
        <v>0.3016453415353893</v>
      </c>
      <c r="AH21" s="5">
        <v>0</v>
      </c>
      <c r="AI21" s="5">
        <v>350.98172233548541</v>
      </c>
    </row>
    <row r="22" spans="1:35" x14ac:dyDescent="0.3">
      <c r="A22" s="5">
        <v>21</v>
      </c>
      <c r="B22" s="19">
        <v>1.8273333355318755</v>
      </c>
      <c r="C22" s="5">
        <v>1.0717279225118522E-2</v>
      </c>
      <c r="D22" s="5">
        <v>-7.3607046266205442E-2</v>
      </c>
      <c r="E22" s="5">
        <v>-1.6879441472639506E-2</v>
      </c>
      <c r="F22" s="5">
        <v>-7.9769208513933557E-2</v>
      </c>
      <c r="G22" s="5">
        <v>-7.9769208513933557E-2</v>
      </c>
      <c r="H22" s="5">
        <v>51.325626858887674</v>
      </c>
      <c r="I22" s="5">
        <v>7.327943141565936E-3</v>
      </c>
      <c r="J22" s="5">
        <v>-6.162843044778011E-2</v>
      </c>
      <c r="K22" s="5">
        <v>1.7541476411770309E-2</v>
      </c>
      <c r="L22" s="5">
        <v>-0.16071602959575962</v>
      </c>
      <c r="M22" s="5">
        <v>0.43546918306861732</v>
      </c>
      <c r="N22" s="5">
        <v>6.7415731270042481E-2</v>
      </c>
      <c r="O22" s="5">
        <v>1.776495621305052</v>
      </c>
      <c r="P22" s="5">
        <v>-2.5513617861169326E-2</v>
      </c>
      <c r="Q22" s="5">
        <v>2.3098530482585111E-3</v>
      </c>
      <c r="R22" s="5">
        <v>-1.7507801585596013E-2</v>
      </c>
      <c r="S22" s="5">
        <v>-1.0310311962526761E-2</v>
      </c>
      <c r="T22" s="5">
        <v>6.5593684478958164E-2</v>
      </c>
      <c r="U22" s="5">
        <v>0.1676283047795511</v>
      </c>
      <c r="V22" s="5">
        <v>0.87093836613724762</v>
      </c>
      <c r="W22" s="5">
        <v>199.57607321438698</v>
      </c>
      <c r="X22" s="5">
        <v>138.96386466224973</v>
      </c>
      <c r="Y22" s="5">
        <v>80.436077639110479</v>
      </c>
      <c r="Z22" s="5">
        <v>51.184938455078424</v>
      </c>
      <c r="AA22" s="5">
        <v>36.021865059693148</v>
      </c>
      <c r="AB22" s="5">
        <v>25.262678758353335</v>
      </c>
      <c r="AC22" s="5">
        <v>27.020953911747569</v>
      </c>
      <c r="AD22" s="5">
        <v>4.1542666836671946</v>
      </c>
      <c r="AE22" s="5">
        <v>1.4066201227153801</v>
      </c>
      <c r="AF22" s="5">
        <v>0.53568175657813888</v>
      </c>
      <c r="AG22" s="5">
        <v>0.43546918306862381</v>
      </c>
      <c r="AH22" s="5">
        <v>0</v>
      </c>
      <c r="AI22" s="5">
        <v>-1.8038263231712811E+38</v>
      </c>
    </row>
    <row r="23" spans="1:35" x14ac:dyDescent="0.3">
      <c r="A23" s="5">
        <v>22</v>
      </c>
      <c r="B23" s="19">
        <v>1.9213333411607891</v>
      </c>
      <c r="C23" s="5">
        <v>4.6594755452640399E-2</v>
      </c>
      <c r="D23" s="5">
        <v>-6.1680571833178641E-2</v>
      </c>
      <c r="E23" s="5">
        <v>-2.2594755560064298E-2</v>
      </c>
      <c r="F23" s="5">
        <v>-3.7680571940297655E-2</v>
      </c>
      <c r="G23" s="5">
        <v>-3.7680571940297655E-2</v>
      </c>
      <c r="H23" s="5">
        <v>-43.895487506476265</v>
      </c>
      <c r="I23" s="5">
        <v>1.0704018843206346E-2</v>
      </c>
      <c r="J23" s="5">
        <v>-4.2998571733787488E-2</v>
      </c>
      <c r="K23" s="5">
        <v>-7.6196772594391933E-3</v>
      </c>
      <c r="L23" s="5">
        <v>-5.0392252253559797E-2</v>
      </c>
      <c r="M23" s="5">
        <v>0.42729439617721116</v>
      </c>
      <c r="N23" s="5">
        <v>0.16269368222647335</v>
      </c>
      <c r="O23" s="5">
        <v>1.9076281201719234</v>
      </c>
      <c r="P23" s="5">
        <v>-2.5464144272542285E-2</v>
      </c>
      <c r="Q23" s="5">
        <v>-1.608791814963709E-3</v>
      </c>
      <c r="R23" s="5">
        <v>9.0894414177487039E-3</v>
      </c>
      <c r="S23" s="5">
        <v>-5.8143317514964439E-3</v>
      </c>
      <c r="T23" s="5">
        <v>9.8331346400614084E-2</v>
      </c>
      <c r="U23" s="5">
        <v>0.13051251431354371</v>
      </c>
      <c r="V23" s="5">
        <v>1.0208581599045587</v>
      </c>
      <c r="W23" s="5">
        <v>276.52204881982288</v>
      </c>
      <c r="X23" s="5">
        <v>202.89153663504266</v>
      </c>
      <c r="Y23" s="5">
        <v>87.243146211948925</v>
      </c>
      <c r="Z23" s="5">
        <v>44.313468216102422</v>
      </c>
      <c r="AA23" s="5">
        <v>35.445768613428804</v>
      </c>
      <c r="AB23" s="5">
        <v>26.005959358969815</v>
      </c>
      <c r="AC23" s="5">
        <v>29.935637529670739</v>
      </c>
      <c r="AD23" s="5">
        <v>4.721692469891333</v>
      </c>
      <c r="AE23" s="5">
        <v>1.544696059820565</v>
      </c>
      <c r="AF23" s="5">
        <v>0.55959475315258644</v>
      </c>
      <c r="AG23" s="5">
        <v>0.59177592106552235</v>
      </c>
      <c r="AH23" s="5">
        <v>-1.7699642352110625E+38</v>
      </c>
      <c r="AI23" s="5">
        <v>0</v>
      </c>
    </row>
    <row r="24" spans="1:35" x14ac:dyDescent="0.3">
      <c r="A24" s="5">
        <v>23</v>
      </c>
      <c r="B24" s="19">
        <v>2.0135000045411289</v>
      </c>
      <c r="C24" s="5">
        <v>-4.1464474513982663E-2</v>
      </c>
      <c r="D24" s="5">
        <v>-0.28907457467931807</v>
      </c>
      <c r="E24" s="5">
        <v>-6.3790957222410474E-2</v>
      </c>
      <c r="F24" s="5">
        <v>-0.39433000641601162</v>
      </c>
      <c r="G24" s="5">
        <v>-0.39433000641601162</v>
      </c>
      <c r="H24" s="5">
        <v>21.948350106919634</v>
      </c>
      <c r="I24" s="5">
        <v>-2.2286411608262037E-2</v>
      </c>
      <c r="J24" s="5">
        <v>-4.1464567376316395E-2</v>
      </c>
      <c r="K24" s="5">
        <v>-0.1214399273180658</v>
      </c>
      <c r="L24" s="5">
        <v>-8.2548457895255264E-2</v>
      </c>
      <c r="M24" s="5">
        <v>0.38931297763618133</v>
      </c>
      <c r="N24" s="5">
        <v>0.12859659442280544</v>
      </c>
      <c r="O24" s="5">
        <v>2.1702877305329249</v>
      </c>
      <c r="P24" s="5">
        <v>-3.2077240846014154E-2</v>
      </c>
      <c r="Q24" s="5">
        <v>-1.5820712393840749E-2</v>
      </c>
      <c r="R24" s="5">
        <v>-9.1737942720079874E-2</v>
      </c>
      <c r="S24" s="5">
        <v>-3.6804919394553333E-2</v>
      </c>
      <c r="T24" s="5">
        <v>0</v>
      </c>
      <c r="U24" s="5">
        <v>0.19377569022615254</v>
      </c>
      <c r="V24" s="5">
        <v>1.1009982399213269</v>
      </c>
      <c r="W24" s="5">
        <v>326.37815664509429</v>
      </c>
      <c r="X24" s="5">
        <v>256.04110428736828</v>
      </c>
      <c r="Y24" s="5">
        <v>126.22548461331641</v>
      </c>
      <c r="Z24" s="5">
        <v>68.237228514548036</v>
      </c>
      <c r="AA24" s="5">
        <v>40.596007102379168</v>
      </c>
      <c r="AB24" s="5">
        <v>22.909571376282976</v>
      </c>
      <c r="AC24" s="5">
        <v>34.257780434800075</v>
      </c>
      <c r="AD24" s="5">
        <v>5.0628303064542335</v>
      </c>
      <c r="AE24" s="5">
        <v>1.7175572542772661</v>
      </c>
      <c r="AF24" s="5">
        <v>0.64826776366567473</v>
      </c>
      <c r="AG24" s="5">
        <v>0.48620082274925763</v>
      </c>
      <c r="AH24" s="5">
        <v>-1.7439812120353818E+38</v>
      </c>
      <c r="AI24" s="5">
        <v>-180.20963031313889</v>
      </c>
    </row>
    <row r="25" spans="1:35" x14ac:dyDescent="0.3">
      <c r="A25" s="5">
        <v>24</v>
      </c>
      <c r="B25" s="19">
        <v>2.1071666723582894</v>
      </c>
      <c r="C25" s="5">
        <v>-0.13048148131173587</v>
      </c>
      <c r="D25" s="5">
        <v>-0.20776543182845053</v>
      </c>
      <c r="E25" s="5">
        <v>3.1185185144680324E-2</v>
      </c>
      <c r="F25" s="5">
        <v>-0.30706172799550607</v>
      </c>
      <c r="G25" s="5">
        <v>-0.30706172799550607</v>
      </c>
      <c r="H25" s="5">
        <v>40.691035360767593</v>
      </c>
      <c r="I25" s="5">
        <v>-2.7128348276725871E-2</v>
      </c>
      <c r="J25" s="5">
        <v>-6.9974240477588087E-2</v>
      </c>
      <c r="K25" s="5">
        <v>-1.9021537232197632E-4</v>
      </c>
      <c r="L25" s="5">
        <v>-0.15634149372480985</v>
      </c>
      <c r="M25" s="5">
        <v>0.64902998151899327</v>
      </c>
      <c r="N25" s="5">
        <v>0.12874779524697541</v>
      </c>
      <c r="O25" s="5">
        <v>2.6225749524965978</v>
      </c>
      <c r="P25" s="5">
        <v>-3.536330751372789E-2</v>
      </c>
      <c r="Q25" s="5">
        <v>-3.3275338140795759E-2</v>
      </c>
      <c r="R25" s="5">
        <v>-6.7468564451943797E-2</v>
      </c>
      <c r="S25" s="5">
        <v>-0.10065820559355565</v>
      </c>
      <c r="T25" s="5">
        <v>9.7001763542246988E-2</v>
      </c>
      <c r="U25" s="5">
        <v>6.5255731837506034E-2</v>
      </c>
      <c r="V25" s="5">
        <v>1.3298059947427212</v>
      </c>
      <c r="W25" s="5">
        <v>342.56084611521084</v>
      </c>
      <c r="X25" s="5">
        <v>245.28042296133921</v>
      </c>
      <c r="Y25" s="5">
        <v>126.69312152830723</v>
      </c>
      <c r="Z25" s="5">
        <v>83.051146276438899</v>
      </c>
      <c r="AA25" s="5">
        <v>45.081128689149601</v>
      </c>
      <c r="AB25" s="5">
        <v>30.39506168885428</v>
      </c>
      <c r="AC25" s="5">
        <v>37.227513179084148</v>
      </c>
      <c r="AD25" s="5">
        <v>5.5432098693320766</v>
      </c>
      <c r="AE25" s="5">
        <v>1.9770723078336778</v>
      </c>
      <c r="AF25" s="5">
        <v>0.81128747689874003</v>
      </c>
      <c r="AG25" s="5">
        <v>0.58377424968148728</v>
      </c>
      <c r="AH25" s="5">
        <v>-1.7460317437603418E+38</v>
      </c>
      <c r="AI25" s="5">
        <v>-278.48853579291847</v>
      </c>
    </row>
    <row r="26" spans="1:35" x14ac:dyDescent="0.3">
      <c r="A26" s="5">
        <v>25</v>
      </c>
      <c r="B26" s="19">
        <v>2.2008333401754498</v>
      </c>
      <c r="C26" s="5">
        <v>-0.18545646838344104</v>
      </c>
      <c r="D26" s="5">
        <v>-0.16186764513452567</v>
      </c>
      <c r="E26" s="5">
        <v>-6.5377058046375308E-2</v>
      </c>
      <c r="F26" s="5">
        <v>-0.41270117156444236</v>
      </c>
      <c r="G26" s="5">
        <v>-0.41270117156444236</v>
      </c>
      <c r="H26" s="5">
        <v>90.194111907830091</v>
      </c>
      <c r="I26" s="5">
        <v>-1.5022371825395087E-2</v>
      </c>
      <c r="J26" s="5">
        <v>-8.329760516150303E-2</v>
      </c>
      <c r="K26" s="5">
        <v>4.0004040730889874E-2</v>
      </c>
      <c r="L26" s="5">
        <v>-0.14777301788326327</v>
      </c>
      <c r="M26" s="5">
        <v>0.74647057936120498</v>
      </c>
      <c r="N26" s="5">
        <v>0.16058823338503092</v>
      </c>
      <c r="O26" s="5">
        <v>3.072352904652158</v>
      </c>
      <c r="P26" s="5">
        <v>-2.5242273168383952E-2</v>
      </c>
      <c r="Q26" s="5">
        <v>-3.9802662466362354E-2</v>
      </c>
      <c r="R26" s="5">
        <v>3.2623896863108993E-2</v>
      </c>
      <c r="S26" s="5">
        <v>-9.2438992824976154E-2</v>
      </c>
      <c r="T26" s="5">
        <v>0.22764705611724392</v>
      </c>
      <c r="U26" s="5">
        <v>0.16235293924641336</v>
      </c>
      <c r="V26" s="5">
        <v>1.5582352755932594</v>
      </c>
      <c r="W26" s="5">
        <v>323.96999614862568</v>
      </c>
      <c r="X26" s="5">
        <v>230.35587961445694</v>
      </c>
      <c r="Y26" s="5">
        <v>120.9070573861792</v>
      </c>
      <c r="Z26" s="5">
        <v>79.030587295773842</v>
      </c>
      <c r="AA26" s="5">
        <v>48.014117076264164</v>
      </c>
      <c r="AB26" s="5">
        <v>33.929999596638176</v>
      </c>
      <c r="AC26" s="5">
        <v>34.501764295723355</v>
      </c>
      <c r="AD26" s="5">
        <v>6.2135293378978993</v>
      </c>
      <c r="AE26" s="5">
        <v>2.142352915708051</v>
      </c>
      <c r="AF26" s="5">
        <v>0.9741176354784552</v>
      </c>
      <c r="AG26" s="5">
        <v>0.64941175698564091</v>
      </c>
      <c r="AH26" s="5">
        <v>-1.7470588027602739E+38</v>
      </c>
      <c r="AI26" s="5">
        <v>-117.39352801618354</v>
      </c>
    </row>
    <row r="27" spans="1:35" x14ac:dyDescent="0.3">
      <c r="A27" s="5">
        <v>26</v>
      </c>
      <c r="B27" s="19">
        <v>2.3001666669733822</v>
      </c>
      <c r="C27" s="5">
        <v>-0.10227328868287983</v>
      </c>
      <c r="D27" s="5">
        <v>-0.11127769659421043</v>
      </c>
      <c r="E27" s="5">
        <v>-1.4842198119736442E-2</v>
      </c>
      <c r="F27" s="5">
        <v>-0.22839318339692691</v>
      </c>
      <c r="G27" s="5">
        <v>-0.22839318339692691</v>
      </c>
      <c r="H27" s="5">
        <v>-6.012757947923923</v>
      </c>
      <c r="I27" s="5">
        <v>-2.2611417213323458E-2</v>
      </c>
      <c r="J27" s="5">
        <v>-0.11141469924763304</v>
      </c>
      <c r="K27" s="5">
        <v>-7.5810668941910103E-2</v>
      </c>
      <c r="L27" s="5">
        <v>-0.14146879144650223</v>
      </c>
      <c r="M27" s="5">
        <v>0.77931237454488111</v>
      </c>
      <c r="N27" s="5">
        <v>0.19394651855189241</v>
      </c>
      <c r="O27" s="5">
        <v>3.2565383615031518</v>
      </c>
      <c r="P27" s="5">
        <v>-2.4466769542629749E-2</v>
      </c>
      <c r="Q27" s="5">
        <v>-4.4482764199894553E-2</v>
      </c>
      <c r="R27" s="5">
        <v>-1.0657027951170316E-2</v>
      </c>
      <c r="S27" s="5">
        <v>-1.2625574266503995E-2</v>
      </c>
      <c r="T27" s="5">
        <v>0.22744637175631374</v>
      </c>
      <c r="U27" s="5">
        <v>0.19570966872054815</v>
      </c>
      <c r="V27" s="5">
        <v>1.4916250426809259</v>
      </c>
      <c r="W27" s="5">
        <v>279.11901374904176</v>
      </c>
      <c r="X27" s="5">
        <v>210.29092061531213</v>
      </c>
      <c r="Y27" s="5">
        <v>108.65412914327665</v>
      </c>
      <c r="Z27" s="5">
        <v>85.611519589143057</v>
      </c>
      <c r="AA27" s="5">
        <v>56.38906869387867</v>
      </c>
      <c r="AB27" s="5">
        <v>36.934469732955122</v>
      </c>
      <c r="AC27" s="5">
        <v>31.250073589215997</v>
      </c>
      <c r="AD27" s="5">
        <v>6.8410226543758812</v>
      </c>
      <c r="AE27" s="5">
        <v>2.3344108232973384</v>
      </c>
      <c r="AF27" s="5">
        <v>1.004995596132533</v>
      </c>
      <c r="AG27" s="5">
        <v>0.68057596510027918</v>
      </c>
      <c r="AH27" s="5">
        <v>-1.7455186669670406E+38</v>
      </c>
      <c r="AI27" s="5">
        <v>-230.2409647736273</v>
      </c>
    </row>
    <row r="28" spans="1:35" x14ac:dyDescent="0.3">
      <c r="A28" s="5">
        <v>27</v>
      </c>
      <c r="B28" s="19">
        <v>2.394333336269483</v>
      </c>
      <c r="C28" s="5">
        <v>-5.18871251528868E-2</v>
      </c>
      <c r="D28" s="5">
        <v>-5.1936507868947768E-2</v>
      </c>
      <c r="E28" s="5">
        <v>-0.16186243365183547</v>
      </c>
      <c r="F28" s="5">
        <v>-0.26568606667387051</v>
      </c>
      <c r="G28" s="5">
        <v>-0.26568606667387051</v>
      </c>
      <c r="H28" s="5">
        <v>-52.654124513961563</v>
      </c>
      <c r="I28" s="5">
        <v>-2.5706580178985357E-2</v>
      </c>
      <c r="J28" s="5">
        <v>-0.1192495415415168</v>
      </c>
      <c r="K28" s="5">
        <v>-3.1783502414598264E-2</v>
      </c>
      <c r="L28" s="5">
        <v>-0.1012856955802683</v>
      </c>
      <c r="M28" s="5">
        <v>0.94003527214572169</v>
      </c>
      <c r="N28" s="5">
        <v>0.28924162219867927</v>
      </c>
      <c r="O28" s="5">
        <v>3.1569664861929403</v>
      </c>
      <c r="P28" s="5">
        <v>-3.6071852153713536E-2</v>
      </c>
      <c r="Q28" s="5">
        <v>-5.5108644288383427E-2</v>
      </c>
      <c r="R28" s="5">
        <v>-0.10715283926668956</v>
      </c>
      <c r="S28" s="5">
        <v>-0.12752449218096684</v>
      </c>
      <c r="T28" s="5">
        <v>0.16225749537974676</v>
      </c>
      <c r="U28" s="5">
        <v>6.5255731837506034E-2</v>
      </c>
      <c r="V28" s="5">
        <v>1.5573192219599803</v>
      </c>
      <c r="W28" s="5">
        <v>304.6031742069178</v>
      </c>
      <c r="X28" s="5">
        <v>239.73897676043518</v>
      </c>
      <c r="Y28" s="5">
        <v>120.05114622830575</v>
      </c>
      <c r="Z28" s="5">
        <v>93.841269719192169</v>
      </c>
      <c r="AA28" s="5">
        <v>53.663139259995894</v>
      </c>
      <c r="AB28" s="5">
        <v>39.552028167241865</v>
      </c>
      <c r="AC28" s="5">
        <v>27.38624335061677</v>
      </c>
      <c r="AD28" s="5">
        <v>7.4426807663319607</v>
      </c>
      <c r="AE28" s="5">
        <v>2.5943562576479429</v>
      </c>
      <c r="AF28" s="5">
        <v>1.1022927675254683</v>
      </c>
      <c r="AG28" s="5">
        <v>0.74603174506123404</v>
      </c>
      <c r="AH28" s="5">
        <v>-1.7460317437603418E+38</v>
      </c>
      <c r="AI28" s="5">
        <v>113.22574941178807</v>
      </c>
    </row>
    <row r="29" spans="1:35" x14ac:dyDescent="0.3">
      <c r="A29" s="5">
        <v>28</v>
      </c>
      <c r="B29" s="19">
        <v>2.4883333418983966</v>
      </c>
      <c r="C29" s="5">
        <v>-0.11120634906172087</v>
      </c>
      <c r="D29" s="5">
        <v>2.2257495561921387E-2</v>
      </c>
      <c r="E29" s="5">
        <v>-0.10542151661781583</v>
      </c>
      <c r="F29" s="5">
        <v>-0.19437037011761532</v>
      </c>
      <c r="G29" s="5">
        <v>-0.19437037011761532</v>
      </c>
      <c r="H29" s="5">
        <v>18.448231288965967</v>
      </c>
      <c r="I29" s="5">
        <v>-3.5296083999489122E-2</v>
      </c>
      <c r="J29" s="5">
        <v>-0.11440168134776632</v>
      </c>
      <c r="K29" s="5">
        <v>-5.0147079080556808E-2</v>
      </c>
      <c r="L29" s="5">
        <v>-0.12163166807534295</v>
      </c>
      <c r="M29" s="5">
        <v>0.97354497227849934</v>
      </c>
      <c r="N29" s="5">
        <v>0.32098765390341394</v>
      </c>
      <c r="O29" s="5">
        <v>3.5696648983544788</v>
      </c>
      <c r="P29" s="5">
        <v>-6.2020450632956449E-2</v>
      </c>
      <c r="Q29" s="5">
        <v>-7.2509263877507502E-2</v>
      </c>
      <c r="R29" s="5">
        <v>-0.19858704113262737</v>
      </c>
      <c r="S29" s="5">
        <v>-0.13178430678247377</v>
      </c>
      <c r="T29" s="5">
        <v>0</v>
      </c>
      <c r="U29" s="5">
        <v>9.8765431970283632E-2</v>
      </c>
      <c r="V29" s="5">
        <v>1.6507936486461414</v>
      </c>
      <c r="W29" s="5">
        <v>311.96648989398795</v>
      </c>
      <c r="X29" s="5">
        <v>248.59259226919977</v>
      </c>
      <c r="Y29" s="5">
        <v>118.39329790594746</v>
      </c>
      <c r="Z29" s="5">
        <v>97.186948727185481</v>
      </c>
      <c r="AA29" s="5">
        <v>60.223985812307482</v>
      </c>
      <c r="AB29" s="5">
        <v>42.312169257125632</v>
      </c>
      <c r="AC29" s="5">
        <v>27.061728359857248</v>
      </c>
      <c r="AD29" s="5">
        <v>8.0529100424340605</v>
      </c>
      <c r="AE29" s="5">
        <v>2.7548500845996466</v>
      </c>
      <c r="AF29" s="5">
        <v>1.1022927675254683</v>
      </c>
      <c r="AG29" s="5">
        <v>0.81128747689874003</v>
      </c>
      <c r="AH29" s="5">
        <v>-267.50969982836477</v>
      </c>
      <c r="AI29" s="5">
        <v>-1.7460317437603418E+38</v>
      </c>
    </row>
    <row r="30" spans="1:35" x14ac:dyDescent="0.3">
      <c r="A30" s="5">
        <v>29</v>
      </c>
      <c r="B30" s="19">
        <v>2.5825000007171184</v>
      </c>
      <c r="C30" s="5">
        <v>-8.570474574294619E-2</v>
      </c>
      <c r="D30" s="5">
        <v>3.69859404945393E-2</v>
      </c>
      <c r="E30" s="5">
        <v>-4.43848860628187E-2</v>
      </c>
      <c r="F30" s="5">
        <v>-9.3103691311025791E-2</v>
      </c>
      <c r="G30" s="5">
        <v>-9.3103691311025791E-2</v>
      </c>
      <c r="H30" s="5">
        <v>2.4227678398246222</v>
      </c>
      <c r="I30" s="5">
        <v>-3.3940137867877238E-2</v>
      </c>
      <c r="J30" s="5">
        <v>-0.12469788088307417</v>
      </c>
      <c r="K30" s="5">
        <v>1.1329523053597934E-3</v>
      </c>
      <c r="L30" s="5">
        <v>-0.12442433987472688</v>
      </c>
      <c r="M30" s="5">
        <v>1.2601054566232956</v>
      </c>
      <c r="N30" s="5">
        <v>0.4481546603053615</v>
      </c>
      <c r="O30" s="5">
        <v>4.0298770042360124</v>
      </c>
      <c r="P30" s="5">
        <v>-6.6701842286762542E-2</v>
      </c>
      <c r="Q30" s="5">
        <v>-7.5877823182144949E-2</v>
      </c>
      <c r="R30" s="5">
        <v>-2.5360702404433243E-2</v>
      </c>
      <c r="S30" s="5">
        <v>-3.1079523185007171E-2</v>
      </c>
      <c r="T30" s="5">
        <v>0.28998242725640594</v>
      </c>
      <c r="U30" s="5">
        <v>0.19507908742703889</v>
      </c>
      <c r="V30" s="5">
        <v>1.836555372623917</v>
      </c>
      <c r="W30" s="5">
        <v>244.518455070371</v>
      </c>
      <c r="X30" s="5">
        <v>218.22671499912343</v>
      </c>
      <c r="Y30" s="5">
        <v>114.9648513877448</v>
      </c>
      <c r="Z30" s="5">
        <v>84.411248370456036</v>
      </c>
      <c r="AA30" s="5">
        <v>50.481546912200294</v>
      </c>
      <c r="AB30" s="5">
        <v>47.128295571562553</v>
      </c>
      <c r="AC30" s="5">
        <v>28.766256783835612</v>
      </c>
      <c r="AD30" s="5">
        <v>8.950790921314443</v>
      </c>
      <c r="AE30" s="5">
        <v>3.126537806600902</v>
      </c>
      <c r="AF30" s="5">
        <v>1.2934973724891883</v>
      </c>
      <c r="AG30" s="5">
        <v>0.96836556011079433</v>
      </c>
      <c r="AH30" s="5">
        <v>134.15993060286291</v>
      </c>
      <c r="AI30" s="5">
        <v>497.77153234355632</v>
      </c>
    </row>
    <row r="31" spans="1:35" x14ac:dyDescent="0.3">
      <c r="A31" s="5">
        <v>30</v>
      </c>
      <c r="B31" s="19">
        <v>2.676500006346032</v>
      </c>
      <c r="C31" s="5">
        <v>-5.9156908597514874E-3</v>
      </c>
      <c r="D31" s="5">
        <v>3.1024004648128902E-2</v>
      </c>
      <c r="E31" s="5">
        <v>-0.17598477731526044</v>
      </c>
      <c r="F31" s="5">
        <v>-0.15087646352668332</v>
      </c>
      <c r="G31" s="5">
        <v>-0.15087646352668332</v>
      </c>
      <c r="H31" s="5">
        <v>8.5633892088036649</v>
      </c>
      <c r="I31" s="5">
        <v>-2.1138915036972926E-2</v>
      </c>
      <c r="J31" s="5">
        <v>-0.13274750864665355</v>
      </c>
      <c r="K31" s="5">
        <v>-3.16149646898033E-2</v>
      </c>
      <c r="L31" s="5">
        <v>-0.13916526339234289</v>
      </c>
      <c r="M31" s="5">
        <v>1.227751755029068</v>
      </c>
      <c r="N31" s="5">
        <v>0.4478922711479405</v>
      </c>
      <c r="O31" s="5">
        <v>4.025761119494442</v>
      </c>
      <c r="P31" s="5">
        <v>-6.0270126080118822E-2</v>
      </c>
      <c r="Q31" s="5">
        <v>-7.4150827251408077E-2</v>
      </c>
      <c r="R31" s="5">
        <v>-4.6720747224344578E-2</v>
      </c>
      <c r="S31" s="5">
        <v>-2.491918391116835E-2</v>
      </c>
      <c r="T31" s="5">
        <v>0.12997658064685044</v>
      </c>
      <c r="U31" s="5">
        <v>0.25819672101469965</v>
      </c>
      <c r="V31" s="5">
        <v>2.0550351264435025</v>
      </c>
      <c r="W31" s="5">
        <v>144.44613566535088</v>
      </c>
      <c r="X31" s="5">
        <v>236.87353602749607</v>
      </c>
      <c r="Y31" s="5">
        <v>145.96018718585887</v>
      </c>
      <c r="Z31" s="5">
        <v>74.606557291294095</v>
      </c>
      <c r="AA31" s="5">
        <v>56.265807897855623</v>
      </c>
      <c r="AB31" s="5">
        <v>49.046838351118183</v>
      </c>
      <c r="AC31" s="5">
        <v>35.838407452951422</v>
      </c>
      <c r="AD31" s="5">
        <v>9.5216627525215483</v>
      </c>
      <c r="AE31" s="5">
        <v>3.1844262258479166</v>
      </c>
      <c r="AF31" s="5">
        <v>1.2927400453524933</v>
      </c>
      <c r="AG31" s="5">
        <v>0.90281030341193569</v>
      </c>
      <c r="AH31" s="5">
        <v>-71.613583055858442</v>
      </c>
      <c r="AI31" s="5">
        <v>565.99004618784102</v>
      </c>
    </row>
    <row r="32" spans="1:35" x14ac:dyDescent="0.3">
      <c r="A32" s="5">
        <v>31</v>
      </c>
      <c r="B32" s="19">
        <v>2.7703333378303796</v>
      </c>
      <c r="C32" s="5">
        <v>3.691659365500688E-2</v>
      </c>
      <c r="D32" s="5">
        <v>-2.5130816609221455E-2</v>
      </c>
      <c r="E32" s="5">
        <v>-0.14046532103483916</v>
      </c>
      <c r="F32" s="5">
        <v>-0.12867954398895393</v>
      </c>
      <c r="G32" s="5">
        <v>-0.12867954398895393</v>
      </c>
      <c r="H32" s="5">
        <v>-31.832609794180396</v>
      </c>
      <c r="I32" s="5">
        <v>-3.0491149317769948E-2</v>
      </c>
      <c r="J32" s="5">
        <v>-0.14178122863269307</v>
      </c>
      <c r="K32" s="5">
        <v>-6.5698324321145654E-2</v>
      </c>
      <c r="L32" s="5">
        <v>-0.21916316321948817</v>
      </c>
      <c r="M32" s="5">
        <v>1.4539069418955457</v>
      </c>
      <c r="N32" s="5">
        <v>0.44600526961530296</v>
      </c>
      <c r="O32" s="5">
        <v>4.3757682357532657</v>
      </c>
      <c r="P32" s="5">
        <v>-7.3420647208220793E-2</v>
      </c>
      <c r="Q32" s="5">
        <v>-6.4055207366269018E-2</v>
      </c>
      <c r="R32" s="5">
        <v>-0.15934950414512744</v>
      </c>
      <c r="S32" s="5">
        <v>-2.969889719160395E-2</v>
      </c>
      <c r="T32" s="5">
        <v>0.19315188841607406</v>
      </c>
      <c r="U32" s="5">
        <v>0.35469710418224371</v>
      </c>
      <c r="V32" s="5">
        <v>2.2423178318847943</v>
      </c>
      <c r="W32" s="5">
        <v>190.77260833604063</v>
      </c>
      <c r="X32" s="5">
        <v>208.14925458845411</v>
      </c>
      <c r="Y32" s="5">
        <v>163.42756871509943</v>
      </c>
      <c r="Z32" s="5">
        <v>87.518876567581941</v>
      </c>
      <c r="AA32" s="5">
        <v>53.097454125579041</v>
      </c>
      <c r="AB32" s="5">
        <v>49.109745592916227</v>
      </c>
      <c r="AC32" s="5">
        <v>51.905180196174356</v>
      </c>
      <c r="AD32" s="5">
        <v>10.156277478168896</v>
      </c>
      <c r="AE32" s="5">
        <v>3.3362598908231185</v>
      </c>
      <c r="AF32" s="5">
        <v>1.3239683987792805</v>
      </c>
      <c r="AG32" s="5">
        <v>1.0658472388050675</v>
      </c>
      <c r="AH32" s="5">
        <v>1.7383669957446756E+38</v>
      </c>
      <c r="AI32" s="5">
        <v>409.28358377488803</v>
      </c>
    </row>
    <row r="33" spans="1:35" x14ac:dyDescent="0.3">
      <c r="A33" s="5">
        <v>32</v>
      </c>
      <c r="B33" s="19">
        <v>2.8680000070016831</v>
      </c>
      <c r="C33" s="5">
        <v>-0.17175990405061919</v>
      </c>
      <c r="D33" s="5">
        <v>-0.10967478590970142</v>
      </c>
      <c r="E33" s="5">
        <v>-0.22982975954435261</v>
      </c>
      <c r="F33" s="5">
        <v>-0.51126444950507366</v>
      </c>
      <c r="G33" s="5">
        <v>-0.51126444950507366</v>
      </c>
      <c r="H33" s="5">
        <v>95.968563244774273</v>
      </c>
      <c r="I33" s="5">
        <v>-1.7766794829289296E-2</v>
      </c>
      <c r="J33" s="5">
        <v>-0.13857936643013707</v>
      </c>
      <c r="K33" s="5">
        <v>0.12961879587444636</v>
      </c>
      <c r="L33" s="5">
        <v>-0.12214335694977105</v>
      </c>
      <c r="M33" s="5">
        <v>1.8456119535844193</v>
      </c>
      <c r="N33" s="5">
        <v>0.67273260140195801</v>
      </c>
      <c r="O33" s="5">
        <v>4.7408276517645662</v>
      </c>
      <c r="P33" s="5">
        <v>-8.2575906662423121E-2</v>
      </c>
      <c r="Q33" s="5">
        <v>-6.3765676770430796E-2</v>
      </c>
      <c r="R33" s="5">
        <v>-3.0021460525492059E-2</v>
      </c>
      <c r="S33" s="5">
        <v>-8.8906287148013602E-2</v>
      </c>
      <c r="T33" s="5">
        <v>0.32403873994230503</v>
      </c>
      <c r="U33" s="5">
        <v>0.32403873994229876</v>
      </c>
      <c r="V33" s="5">
        <v>2.4725564721684434</v>
      </c>
      <c r="W33" s="5">
        <v>180.2729652945319</v>
      </c>
      <c r="X33" s="5">
        <v>169.15526657031572</v>
      </c>
      <c r="Y33" s="5">
        <v>158.00234624393204</v>
      </c>
      <c r="Z33" s="5">
        <v>78.357498342352372</v>
      </c>
      <c r="AA33" s="5">
        <v>43.290871224248363</v>
      </c>
      <c r="AB33" s="5">
        <v>45.76166661630841</v>
      </c>
      <c r="AC33" s="5">
        <v>51.99060695965585</v>
      </c>
      <c r="AD33" s="5">
        <v>10.890519390234793</v>
      </c>
      <c r="AE33" s="5">
        <v>3.6313471834838498</v>
      </c>
      <c r="AF33" s="5">
        <v>1.5867331776522622</v>
      </c>
      <c r="AG33" s="5">
        <v>1.2961549597692139</v>
      </c>
      <c r="AH33" s="5">
        <v>1.7434693072982615E+38</v>
      </c>
      <c r="AI33" s="5">
        <v>327.95185994312817</v>
      </c>
    </row>
    <row r="34" spans="1:35" x14ac:dyDescent="0.3">
      <c r="A34" s="5">
        <v>33</v>
      </c>
      <c r="B34" s="19">
        <v>2.962500003632158</v>
      </c>
      <c r="C34" s="5">
        <v>-0.23083719537584002</v>
      </c>
      <c r="D34" s="5">
        <v>-0.19846289210064247</v>
      </c>
      <c r="E34" s="5">
        <v>-4.0002346680094183E-2</v>
      </c>
      <c r="F34" s="5">
        <v>-0.46930243415637662</v>
      </c>
      <c r="G34" s="5">
        <v>-0.46930243415637662</v>
      </c>
      <c r="H34" s="5">
        <v>96.633584678446695</v>
      </c>
      <c r="I34" s="5">
        <v>-1.2357329074816138E-2</v>
      </c>
      <c r="J34" s="5">
        <v>-0.15435467135475181</v>
      </c>
      <c r="K34" s="5">
        <v>-3.788394086720584E-2</v>
      </c>
      <c r="L34" s="5">
        <v>-0.25221603766810652</v>
      </c>
      <c r="M34" s="5">
        <v>1.7811674956179986</v>
      </c>
      <c r="N34" s="5">
        <v>0.4787327656206512</v>
      </c>
      <c r="O34" s="5">
        <v>5.2819008442189856</v>
      </c>
      <c r="P34" s="5">
        <v>-0.10074595376658607</v>
      </c>
      <c r="Q34" s="5">
        <v>-8.5062334145460619E-2</v>
      </c>
      <c r="R34" s="5">
        <v>-0.13816771541852627</v>
      </c>
      <c r="S34" s="5">
        <v>-0.16194182087204592</v>
      </c>
      <c r="T34" s="5">
        <v>0.19536520949960368</v>
      </c>
      <c r="U34" s="5">
        <v>0.29216779078319005</v>
      </c>
      <c r="V34" s="5">
        <v>2.6893517127512832</v>
      </c>
      <c r="W34" s="5">
        <v>187.59988243372649</v>
      </c>
      <c r="X34" s="5">
        <v>153.45321189767432</v>
      </c>
      <c r="Y34" s="5">
        <v>143.01085344757391</v>
      </c>
      <c r="Z34" s="5">
        <v>67.221472490255152</v>
      </c>
      <c r="AA34" s="5">
        <v>47.151657319768923</v>
      </c>
      <c r="AB34" s="5">
        <v>42.793781115075085</v>
      </c>
      <c r="AC34" s="5">
        <v>55.114109642077047</v>
      </c>
      <c r="AD34" s="5">
        <v>11.7799941187463</v>
      </c>
      <c r="AE34" s="5">
        <v>3.8791434390731903</v>
      </c>
      <c r="AF34" s="5">
        <v>1.6843649143344062</v>
      </c>
      <c r="AG34" s="5">
        <v>1.1334702244841839</v>
      </c>
      <c r="AH34" s="5">
        <v>-23.697271898222063</v>
      </c>
      <c r="AI34" s="5">
        <v>58.590202333624042</v>
      </c>
    </row>
    <row r="35" spans="1:35" x14ac:dyDescent="0.3">
      <c r="A35" s="5">
        <v>34</v>
      </c>
      <c r="B35" s="19">
        <v>3.0561666714493185</v>
      </c>
      <c r="C35" s="5">
        <v>-9.7708248376089921E-2</v>
      </c>
      <c r="D35" s="5">
        <v>-0.11706604128468417</v>
      </c>
      <c r="E35" s="5">
        <v>-8.4519519201127824E-2</v>
      </c>
      <c r="F35" s="5">
        <v>-0.29929380886200202</v>
      </c>
      <c r="G35" s="5">
        <v>-0.29929380886200202</v>
      </c>
      <c r="H35" s="5">
        <v>-21.256423503330243</v>
      </c>
      <c r="I35" s="5">
        <v>-1.1603164792819878E-2</v>
      </c>
      <c r="J35" s="5">
        <v>-0.18580307031007964</v>
      </c>
      <c r="K35" s="5">
        <v>-2.6406929023044041E-2</v>
      </c>
      <c r="L35" s="5">
        <v>-0.3206415648214565</v>
      </c>
      <c r="M35" s="5">
        <v>2.1696507335600428</v>
      </c>
      <c r="N35" s="5">
        <v>0.57587320606666437</v>
      </c>
      <c r="O35" s="5">
        <v>5.5403581231979713</v>
      </c>
      <c r="P35" s="5">
        <v>-0.10788326841584564</v>
      </c>
      <c r="Q35" s="5">
        <v>-8.4515521551230738E-2</v>
      </c>
      <c r="R35" s="5">
        <v>-0.15654279919169414</v>
      </c>
      <c r="S35" s="5">
        <v>-0.12316011259419964</v>
      </c>
      <c r="T35" s="5">
        <v>0.32403874592130716</v>
      </c>
      <c r="U35" s="5">
        <v>0.38743763099286299</v>
      </c>
      <c r="V35" s="5">
        <v>3.1400058911830855</v>
      </c>
      <c r="W35" s="5">
        <v>93.636631090411996</v>
      </c>
      <c r="X35" s="5">
        <v>96.415615552715323</v>
      </c>
      <c r="Y35" s="5">
        <v>140.84062318646997</v>
      </c>
      <c r="Z35" s="5">
        <v>60.903434511937505</v>
      </c>
      <c r="AA35" s="5">
        <v>59.411799632614979</v>
      </c>
      <c r="AB35" s="5">
        <v>54.403287711961745</v>
      </c>
      <c r="AC35" s="5">
        <v>54.364543948862476</v>
      </c>
      <c r="AD35" s="5">
        <v>12.588200846986359</v>
      </c>
      <c r="AE35" s="5">
        <v>4.4220722337412957</v>
      </c>
      <c r="AF35" s="5">
        <v>1.8773114301745168</v>
      </c>
      <c r="AG35" s="5">
        <v>1.1341356107245719</v>
      </c>
      <c r="AH35" s="5">
        <v>305.09128468561335</v>
      </c>
      <c r="AI35" s="5">
        <v>-10.615791089204505</v>
      </c>
    </row>
    <row r="36" spans="1:35" x14ac:dyDescent="0.3">
      <c r="A36" s="5">
        <v>35</v>
      </c>
      <c r="B36" s="19">
        <v>3.1501666666008532</v>
      </c>
      <c r="C36" s="5">
        <v>-0.14958074007717448</v>
      </c>
      <c r="D36" s="5">
        <v>-4.5954785735656138E-2</v>
      </c>
      <c r="E36" s="5">
        <v>-0.10382501482319408</v>
      </c>
      <c r="F36" s="5">
        <v>-0.29936054063622497</v>
      </c>
      <c r="G36" s="5">
        <v>-0.29936054063622497</v>
      </c>
      <c r="H36" s="5">
        <v>-1.6992273513595144</v>
      </c>
      <c r="I36" s="5">
        <v>1.8268786810147312E-2</v>
      </c>
      <c r="J36" s="5">
        <v>-0.19401725398745084</v>
      </c>
      <c r="K36" s="5">
        <v>0.15903932099840834</v>
      </c>
      <c r="L36" s="5">
        <v>-0.17860625515277834</v>
      </c>
      <c r="M36" s="5">
        <v>2.494421612365759</v>
      </c>
      <c r="N36" s="5">
        <v>0.70463887354964672</v>
      </c>
      <c r="O36" s="5">
        <v>5.8326482758072213</v>
      </c>
      <c r="P36" s="5">
        <v>-9.3285774584825523E-2</v>
      </c>
      <c r="Q36" s="5">
        <v>-8.587729597132146E-2</v>
      </c>
      <c r="R36" s="5">
        <v>-9.5949647250633402E-2</v>
      </c>
      <c r="S36" s="5">
        <v>-0.14098826793740052</v>
      </c>
      <c r="T36" s="5">
        <v>0.35584263114257592</v>
      </c>
      <c r="U36" s="5">
        <v>0.35584263114257592</v>
      </c>
      <c r="V36" s="5">
        <v>3.4280681198190397</v>
      </c>
      <c r="W36" s="5">
        <v>233.61597213665078</v>
      </c>
      <c r="X36" s="5">
        <v>178.89371721678498</v>
      </c>
      <c r="Y36" s="5">
        <v>154.01291859174682</v>
      </c>
      <c r="Z36" s="5">
        <v>88.425132241745473</v>
      </c>
      <c r="AA36" s="5">
        <v>66.123311893899057</v>
      </c>
      <c r="AB36" s="5">
        <v>40.967704108176605</v>
      </c>
      <c r="AC36" s="5">
        <v>54.715208531130266</v>
      </c>
      <c r="AD36" s="5">
        <v>13.310628321352876</v>
      </c>
      <c r="AE36" s="5">
        <v>4.5819142752565991</v>
      </c>
      <c r="AF36" s="5">
        <v>2.0733998854198421</v>
      </c>
      <c r="AG36" s="5">
        <v>1.4251321217541613</v>
      </c>
      <c r="AH36" s="5">
        <v>246.40164449720908</v>
      </c>
      <c r="AI36" s="5">
        <v>-211.87786288764403</v>
      </c>
    </row>
    <row r="37" spans="1:35" x14ac:dyDescent="0.3">
      <c r="A37" s="5">
        <v>36</v>
      </c>
      <c r="B37" s="19">
        <v>3.2446666737087071</v>
      </c>
      <c r="C37" s="5">
        <v>-0.19236608952669462</v>
      </c>
      <c r="D37" s="5">
        <v>-7.9976532609540699E-2</v>
      </c>
      <c r="E37" s="5">
        <v>-9.1877969966790582E-2</v>
      </c>
      <c r="F37" s="5">
        <v>-0.36422059210342611</v>
      </c>
      <c r="G37" s="5">
        <v>-0.36422059210342611</v>
      </c>
      <c r="H37" s="5">
        <v>-10.79889434016861</v>
      </c>
      <c r="I37" s="5">
        <v>3.699559159451335E-2</v>
      </c>
      <c r="J37" s="5">
        <v>-0.20516534813233311</v>
      </c>
      <c r="K37" s="5">
        <v>0.13233478655512121</v>
      </c>
      <c r="L37" s="5">
        <v>-0.20383867348685863</v>
      </c>
      <c r="M37" s="5">
        <v>2.8459958897374484</v>
      </c>
      <c r="N37" s="5">
        <v>0.80082135425513079</v>
      </c>
      <c r="O37" s="5">
        <v>6.3713698953924451</v>
      </c>
      <c r="P37" s="5">
        <v>-9.8458813541357923E-2</v>
      </c>
      <c r="Q37" s="5">
        <v>-0.1018575658525781</v>
      </c>
      <c r="R37" s="5">
        <v>-6.2183828981783651E-2</v>
      </c>
      <c r="S37" s="5">
        <v>-0.14351601643721601</v>
      </c>
      <c r="T37" s="5">
        <v>0.55089468985022849</v>
      </c>
      <c r="U37" s="5">
        <v>0.45233206163421741</v>
      </c>
      <c r="V37" s="5">
        <v>3.5852156013575689</v>
      </c>
      <c r="W37" s="5">
        <v>299.12349626014827</v>
      </c>
      <c r="X37" s="5">
        <v>156.55617463954633</v>
      </c>
      <c r="Y37" s="5">
        <v>110.20357862710007</v>
      </c>
      <c r="Z37" s="5">
        <v>87.166324328538892</v>
      </c>
      <c r="AA37" s="5">
        <v>71.667351041570399</v>
      </c>
      <c r="AB37" s="5">
        <v>42.422411212332626</v>
      </c>
      <c r="AC37" s="5">
        <v>44.847755885219556</v>
      </c>
      <c r="AD37" s="5">
        <v>14.03989437998495</v>
      </c>
      <c r="AE37" s="5">
        <v>5.1217365733679587</v>
      </c>
      <c r="AF37" s="5">
        <v>2.3619829833195229</v>
      </c>
      <c r="AG37" s="5">
        <v>1.6192431778345402</v>
      </c>
      <c r="AH37" s="5">
        <v>414.56321451122415</v>
      </c>
      <c r="AI37" s="5">
        <v>-238.24875300823152</v>
      </c>
    </row>
    <row r="38" spans="1:35" x14ac:dyDescent="0.3">
      <c r="A38" s="5">
        <v>37</v>
      </c>
      <c r="B38" s="19">
        <v>3.3383333415258676</v>
      </c>
      <c r="C38" s="5">
        <v>-0.28270070238605605</v>
      </c>
      <c r="D38" s="5">
        <v>1.1853873162308355E-2</v>
      </c>
      <c r="E38" s="5">
        <v>-0.26087499830276761</v>
      </c>
      <c r="F38" s="5">
        <v>-0.53172182752661534</v>
      </c>
      <c r="G38" s="5">
        <v>-0.53172182752661534</v>
      </c>
      <c r="H38" s="5">
        <v>68.179109791087669</v>
      </c>
      <c r="I38" s="5">
        <v>5.7914758567263074E-2</v>
      </c>
      <c r="J38" s="5">
        <v>-0.20863325796102064</v>
      </c>
      <c r="K38" s="5">
        <v>0.11466900352735235</v>
      </c>
      <c r="L38" s="5">
        <v>-0.16334591035612059</v>
      </c>
      <c r="M38" s="5">
        <v>3.1320422331436188</v>
      </c>
      <c r="N38" s="5">
        <v>1.0246478806574415</v>
      </c>
      <c r="O38" s="5">
        <v>6.6919013649122485</v>
      </c>
      <c r="P38" s="5">
        <v>-0.10191797338656747</v>
      </c>
      <c r="Q38" s="5">
        <v>-0.11812757314151845</v>
      </c>
      <c r="R38" s="5">
        <v>-7.0842309167873402E-2</v>
      </c>
      <c r="S38" s="5">
        <v>-0.13865851981955007</v>
      </c>
      <c r="T38" s="5">
        <v>0.58274647508181421</v>
      </c>
      <c r="U38" s="5">
        <v>0.45422534915742041</v>
      </c>
      <c r="V38" s="5">
        <v>3.7781689895032091</v>
      </c>
      <c r="W38" s="5">
        <v>340.98767383782427</v>
      </c>
      <c r="X38" s="5">
        <v>224.24647741426031</v>
      </c>
      <c r="Y38" s="5">
        <v>90.908450112762225</v>
      </c>
      <c r="Z38" s="5">
        <v>57.628520751821299</v>
      </c>
      <c r="AA38" s="5">
        <v>65.626760136403362</v>
      </c>
      <c r="AB38" s="5">
        <v>39.547534953965787</v>
      </c>
      <c r="AC38" s="5">
        <v>38.98239411257223</v>
      </c>
      <c r="AD38" s="5">
        <v>14.591549200839975</v>
      </c>
      <c r="AE38" s="5">
        <v>5.5404929216992489</v>
      </c>
      <c r="AF38" s="5">
        <v>2.6179577294460685</v>
      </c>
      <c r="AG38" s="5">
        <v>1.7482394252454239</v>
      </c>
      <c r="AH38" s="5">
        <v>-1.7429577351389446E+38</v>
      </c>
      <c r="AI38" s="5">
        <v>-143.50528075647529</v>
      </c>
    </row>
    <row r="39" spans="1:35" x14ac:dyDescent="0.3">
      <c r="A39" s="5">
        <v>38</v>
      </c>
      <c r="B39" s="19">
        <v>3.4360000002197921</v>
      </c>
      <c r="C39" s="5">
        <v>-0.21757570682318869</v>
      </c>
      <c r="D39" s="5">
        <v>1.4811619895192689E-2</v>
      </c>
      <c r="E39" s="5">
        <v>3.1112676427729771E-2</v>
      </c>
      <c r="F39" s="5">
        <v>-0.17165141049996599</v>
      </c>
      <c r="G39" s="5">
        <v>-0.17165141049996599</v>
      </c>
      <c r="H39" s="5">
        <v>-21.123507690721731</v>
      </c>
      <c r="I39" s="5">
        <v>8.5003380116435101E-2</v>
      </c>
      <c r="J39" s="5">
        <v>-0.20561669615533748</v>
      </c>
      <c r="K39" s="5">
        <v>0.12374851943377342</v>
      </c>
      <c r="L39" s="5">
        <v>-0.19862598131849821</v>
      </c>
      <c r="M39" s="5">
        <v>3.5105634221976438</v>
      </c>
      <c r="N39" s="5">
        <v>1.0880281820050828</v>
      </c>
      <c r="O39" s="5">
        <v>7.0774648732369627</v>
      </c>
      <c r="P39" s="5">
        <v>-9.4573449773210833E-2</v>
      </c>
      <c r="Q39" s="5">
        <v>-0.12057911028787663</v>
      </c>
      <c r="R39" s="5">
        <v>-0.10835864429396251</v>
      </c>
      <c r="S39" s="5">
        <v>-4.6938072382337152E-2</v>
      </c>
      <c r="T39" s="5">
        <v>0.74471831875105055</v>
      </c>
      <c r="U39" s="5">
        <v>0.77640845997450714</v>
      </c>
      <c r="V39" s="5">
        <v>4.3239437135994976</v>
      </c>
      <c r="W39" s="5">
        <v>277.95774979767447</v>
      </c>
      <c r="X39" s="5">
        <v>211.15493209864397</v>
      </c>
      <c r="Y39" s="5">
        <v>105.17957872062752</v>
      </c>
      <c r="Z39" s="5">
        <v>78.577465726943331</v>
      </c>
      <c r="AA39" s="5">
        <v>69.994719145592512</v>
      </c>
      <c r="AB39" s="5">
        <v>39.714789206586907</v>
      </c>
      <c r="AC39" s="5">
        <v>40.082746957459186</v>
      </c>
      <c r="AD39" s="5">
        <v>15.072183278552648</v>
      </c>
      <c r="AE39" s="5">
        <v>5.8908451407589251</v>
      </c>
      <c r="AF39" s="5">
        <v>2.7411972158283437</v>
      </c>
      <c r="AG39" s="5">
        <v>1.7764084719144524</v>
      </c>
      <c r="AH39" s="5">
        <v>-1.7429577672896997E+38</v>
      </c>
      <c r="AI39" s="5">
        <v>-30.09859190867143</v>
      </c>
    </row>
    <row r="40" spans="1:35" x14ac:dyDescent="0.3">
      <c r="A40" s="5">
        <v>39</v>
      </c>
      <c r="B40" s="19">
        <v>3.53033333318308</v>
      </c>
      <c r="C40" s="5">
        <v>-0.22801761232006565</v>
      </c>
      <c r="D40" s="5">
        <v>3.4082183966427745E-2</v>
      </c>
      <c r="E40" s="5">
        <v>-7.4144996091188867E-2</v>
      </c>
      <c r="F40" s="5">
        <v>-0.26808042444502694</v>
      </c>
      <c r="G40" s="5">
        <v>-0.26808042444502694</v>
      </c>
      <c r="H40" s="5">
        <v>16.470867908270783</v>
      </c>
      <c r="I40" s="5">
        <v>9.1658377503027758E-2</v>
      </c>
      <c r="J40" s="5">
        <v>-0.21650393183240615</v>
      </c>
      <c r="K40" s="5">
        <v>0.17602913572329637</v>
      </c>
      <c r="L40" s="5">
        <v>-0.19793155781898267</v>
      </c>
      <c r="M40" s="5">
        <v>3.8426768673928677</v>
      </c>
      <c r="N40" s="5">
        <v>1.2644555411494411</v>
      </c>
      <c r="O40" s="5">
        <v>6.8682125494189679</v>
      </c>
      <c r="P40" s="5">
        <v>-0.11337633008044211</v>
      </c>
      <c r="Q40" s="5">
        <v>-0.11793184748732108</v>
      </c>
      <c r="R40" s="5">
        <v>-0.16144731673206766</v>
      </c>
      <c r="S40" s="5">
        <v>-7.0127712587189639E-2</v>
      </c>
      <c r="T40" s="5">
        <v>0.66216613296961979</v>
      </c>
      <c r="U40" s="5">
        <v>0.72556501804118811</v>
      </c>
      <c r="V40" s="5">
        <v>4.2424420593718759</v>
      </c>
      <c r="W40" s="5">
        <v>252.85588662707079</v>
      </c>
      <c r="X40" s="5">
        <v>160.25300957935329</v>
      </c>
      <c r="Y40" s="5">
        <v>92.137951890525954</v>
      </c>
      <c r="Z40" s="5">
        <v>63.090696046906295</v>
      </c>
      <c r="AA40" s="5">
        <v>61.91781667308247</v>
      </c>
      <c r="AB40" s="5">
        <v>41.138832090878758</v>
      </c>
      <c r="AC40" s="5">
        <v>47.417082793104065</v>
      </c>
      <c r="AD40" s="5">
        <v>14.842383427308491</v>
      </c>
      <c r="AE40" s="5">
        <v>5.940123315176967</v>
      </c>
      <c r="AF40" s="5">
        <v>2.8159671452617783</v>
      </c>
      <c r="AG40" s="5">
        <v>1.9495157159504606</v>
      </c>
      <c r="AH40" s="5">
        <v>151.22219061693784</v>
      </c>
      <c r="AI40" s="5">
        <v>157.23804037817251</v>
      </c>
    </row>
    <row r="41" spans="1:35" x14ac:dyDescent="0.3">
      <c r="A41" s="5">
        <v>40</v>
      </c>
      <c r="B41" s="19">
        <v>3.6248333402909338</v>
      </c>
      <c r="C41" s="5">
        <v>-0.20846307071497816</v>
      </c>
      <c r="D41" s="5">
        <v>-5.9296600006907649E-3</v>
      </c>
      <c r="E41" s="5">
        <v>-1.9248534510185229E-2</v>
      </c>
      <c r="F41" s="5">
        <v>-0.23364126522585416</v>
      </c>
      <c r="G41" s="5">
        <v>-0.23364126522585416</v>
      </c>
      <c r="H41" s="5">
        <v>31.470509869672838</v>
      </c>
      <c r="I41" s="5">
        <v>0.12679709932718866</v>
      </c>
      <c r="J41" s="5">
        <v>-0.1923864493159648</v>
      </c>
      <c r="K41" s="5">
        <v>0.20906065184694617</v>
      </c>
      <c r="L41" s="5">
        <v>-8.5392792939368106E-2</v>
      </c>
      <c r="M41" s="5">
        <v>4.2010550835807505</v>
      </c>
      <c r="N41" s="5">
        <v>1.5035169930772476</v>
      </c>
      <c r="O41" s="5">
        <v>6.6225087671683145</v>
      </c>
      <c r="P41" s="5">
        <v>-0.10532884870628223</v>
      </c>
      <c r="Q41" s="5">
        <v>-0.12077572360520222</v>
      </c>
      <c r="R41" s="5">
        <v>-8.2876874385193977E-2</v>
      </c>
      <c r="S41" s="5">
        <v>-0.18291630928224459</v>
      </c>
      <c r="T41" s="5">
        <v>0.97069167272355517</v>
      </c>
      <c r="U41" s="5">
        <v>0.8089097272696314</v>
      </c>
      <c r="V41" s="5">
        <v>4.4138335118408092</v>
      </c>
      <c r="W41" s="5">
        <v>238.76904949710942</v>
      </c>
      <c r="X41" s="5">
        <v>149.2456031806538</v>
      </c>
      <c r="Y41" s="5">
        <v>107.08206289642793</v>
      </c>
      <c r="Z41" s="5">
        <v>84.712191938608441</v>
      </c>
      <c r="AA41" s="5">
        <v>53.291324532404651</v>
      </c>
      <c r="AB41" s="5">
        <v>34.684642305796054</v>
      </c>
      <c r="AC41" s="5">
        <v>52.6160607600752</v>
      </c>
      <c r="AD41" s="5">
        <v>14.871629485911436</v>
      </c>
      <c r="AE41" s="5">
        <v>6.077373950964871</v>
      </c>
      <c r="AF41" s="5">
        <v>3.1793669280510732</v>
      </c>
      <c r="AG41" s="5">
        <v>2.2508792410981027</v>
      </c>
      <c r="AH41" s="5">
        <v>-40.658264791741551</v>
      </c>
      <c r="AI41" s="5">
        <v>142.08147659609628</v>
      </c>
    </row>
    <row r="42" spans="1:35" x14ac:dyDescent="0.3">
      <c r="A42" s="5">
        <v>41</v>
      </c>
      <c r="B42" s="19">
        <v>3.7193333369214088</v>
      </c>
      <c r="C42" s="5">
        <v>-0.17723982316664522</v>
      </c>
      <c r="D42" s="5">
        <v>-2.9581844612452297E-2</v>
      </c>
      <c r="E42" s="5">
        <v>-0.18936105295721595</v>
      </c>
      <c r="F42" s="5">
        <v>-0.39618272073631344</v>
      </c>
      <c r="G42" s="5">
        <v>-0.39618272073631344</v>
      </c>
      <c r="H42" s="5">
        <v>54.891196716117086</v>
      </c>
      <c r="I42" s="5">
        <v>0.15900962929438736</v>
      </c>
      <c r="J42" s="5">
        <v>-0.17791206418870811</v>
      </c>
      <c r="K42" s="5">
        <v>0.19992236304716887</v>
      </c>
      <c r="L42" s="5">
        <v>-0.21975278124440897</v>
      </c>
      <c r="M42" s="5">
        <v>4.4609077312451069</v>
      </c>
      <c r="N42" s="5">
        <v>1.3879941345740956</v>
      </c>
      <c r="O42" s="5">
        <v>6.4691068398757263</v>
      </c>
      <c r="P42" s="5">
        <v>-9.3106489313595511E-2</v>
      </c>
      <c r="Q42" s="5">
        <v>-0.12962688672982764</v>
      </c>
      <c r="R42" s="5">
        <v>-7.12672682104116E-2</v>
      </c>
      <c r="S42" s="5">
        <v>-0.18557243054034189</v>
      </c>
      <c r="T42" s="5">
        <v>0.91888725618006628</v>
      </c>
      <c r="U42" s="5">
        <v>0.7572474329132054</v>
      </c>
      <c r="V42" s="5">
        <v>4.3923865018167634</v>
      </c>
      <c r="W42" s="5">
        <v>128.32796403707849</v>
      </c>
      <c r="X42" s="5">
        <v>113.53089238975814</v>
      </c>
      <c r="Y42" s="5">
        <v>79.245680311177281</v>
      </c>
      <c r="Z42" s="5">
        <v>66.18447980937502</v>
      </c>
      <c r="AA42" s="5">
        <v>40.68755464362907</v>
      </c>
      <c r="AB42" s="5">
        <v>36.952269162484086</v>
      </c>
      <c r="AC42" s="5">
        <v>47.276134396354188</v>
      </c>
      <c r="AD42" s="5">
        <v>14.512445002002583</v>
      </c>
      <c r="AE42" s="5">
        <v>6.3092239712095939</v>
      </c>
      <c r="AF42" s="5">
        <v>3.1836017365167919</v>
      </c>
      <c r="AG42" s="5">
        <v>2.0679355650553313</v>
      </c>
      <c r="AH42" s="5">
        <v>195.9355770730422</v>
      </c>
      <c r="AI42" s="5">
        <v>5.5519765382963886</v>
      </c>
    </row>
    <row r="43" spans="1:35" x14ac:dyDescent="0.3">
      <c r="A43" s="5">
        <v>42</v>
      </c>
      <c r="B43" s="19">
        <v>3.8133333425503224</v>
      </c>
      <c r="C43" s="5">
        <v>-0.15817526317003019</v>
      </c>
      <c r="D43" s="5">
        <v>1.1839976508052141E-2</v>
      </c>
      <c r="E43" s="5">
        <v>-9.6242672550926153E-2</v>
      </c>
      <c r="F43" s="5">
        <v>-0.2425779592126043</v>
      </c>
      <c r="G43" s="5">
        <v>-0.2425779592126043</v>
      </c>
      <c r="H43" s="5">
        <v>25.543892174395335</v>
      </c>
      <c r="I43" s="5">
        <v>0.17568891741216081</v>
      </c>
      <c r="J43" s="5">
        <v>-0.18946911827097773</v>
      </c>
      <c r="K43" s="5">
        <v>0.27453599936320239</v>
      </c>
      <c r="L43" s="5">
        <v>-0.2580965466590982</v>
      </c>
      <c r="M43" s="5">
        <v>4.9079718452381247</v>
      </c>
      <c r="N43" s="5">
        <v>1.5158264889269992</v>
      </c>
      <c r="O43" s="5">
        <v>6.3780773495803258</v>
      </c>
      <c r="P43" s="5">
        <v>-9.418015872856049E-2</v>
      </c>
      <c r="Q43" s="5">
        <v>-0.12562108655050269</v>
      </c>
      <c r="R43" s="5">
        <v>-0.10272355659161023</v>
      </c>
      <c r="S43" s="5">
        <v>-0.11190191499124097</v>
      </c>
      <c r="T43" s="5">
        <v>1.0797186359642466</v>
      </c>
      <c r="U43" s="5">
        <v>0.91969518991742649</v>
      </c>
      <c r="V43" s="5">
        <v>3.9161781796292741</v>
      </c>
      <c r="W43" s="5">
        <v>204.47303556028413</v>
      </c>
      <c r="X43" s="5">
        <v>127.88511088251425</v>
      </c>
      <c r="Y43" s="5">
        <v>88.869284537011552</v>
      </c>
      <c r="Z43" s="5">
        <v>36.488862697488742</v>
      </c>
      <c r="AA43" s="5">
        <v>33.720984630700897</v>
      </c>
      <c r="AB43" s="5">
        <v>27.919695086651981</v>
      </c>
      <c r="AC43" s="5">
        <v>43.332942389952649</v>
      </c>
      <c r="AD43" s="5">
        <v>14.55685809203912</v>
      </c>
      <c r="AE43" s="5">
        <v>6.2831183815964957</v>
      </c>
      <c r="AF43" s="5">
        <v>3.3429073729121006</v>
      </c>
      <c r="AG43" s="5">
        <v>2.1611957713355969</v>
      </c>
      <c r="AH43" s="5">
        <v>-51.822977527469575</v>
      </c>
      <c r="AI43" s="5">
        <v>4.1535755995888417</v>
      </c>
    </row>
    <row r="44" spans="1:35" x14ac:dyDescent="0.3">
      <c r="A44" s="5">
        <v>43</v>
      </c>
      <c r="B44" s="19">
        <v>3.9073333377018571</v>
      </c>
      <c r="C44" s="5">
        <v>-0.12560457026413413</v>
      </c>
      <c r="D44" s="5">
        <v>-0.11091915716018122</v>
      </c>
      <c r="E44" s="5">
        <v>-0.14058875314176875</v>
      </c>
      <c r="F44" s="5">
        <v>-0.37711248056598423</v>
      </c>
      <c r="G44" s="5">
        <v>-0.37711248056598423</v>
      </c>
      <c r="H44" s="5">
        <v>-30.057512075100821</v>
      </c>
      <c r="I44" s="5">
        <v>0.20482059185292423</v>
      </c>
      <c r="J44" s="5">
        <v>-0.1823492887096147</v>
      </c>
      <c r="K44" s="5">
        <v>0.33678314215894245</v>
      </c>
      <c r="L44" s="5">
        <v>-0.15447828837616048</v>
      </c>
      <c r="M44" s="5">
        <v>5.2565905449934283</v>
      </c>
      <c r="N44" s="5">
        <v>1.6133567770992838</v>
      </c>
      <c r="O44" s="5">
        <v>6.4077329077385565</v>
      </c>
      <c r="P44" s="5">
        <v>-0.1015303665731392</v>
      </c>
      <c r="Q44" s="5">
        <v>-0.11313104895438429</v>
      </c>
      <c r="R44" s="5">
        <v>-0.11393041600901105</v>
      </c>
      <c r="S44" s="5">
        <v>-5.639069977219819E-2</v>
      </c>
      <c r="T44" s="5">
        <v>1.0158172300254749</v>
      </c>
      <c r="U44" s="5">
        <v>0.98242531415958834</v>
      </c>
      <c r="V44" s="5">
        <v>3.9472759491993443</v>
      </c>
      <c r="W44" s="5">
        <v>107.02109035017531</v>
      </c>
      <c r="X44" s="5">
        <v>80.954306343708438</v>
      </c>
      <c r="Y44" s="5">
        <v>101.53778627114505</v>
      </c>
      <c r="Z44" s="5">
        <v>81.901582272746069</v>
      </c>
      <c r="AA44" s="5">
        <v>68.001757926255564</v>
      </c>
      <c r="AB44" s="5">
        <v>51.014060096798424</v>
      </c>
      <c r="AC44" s="5">
        <v>59.785589153990749</v>
      </c>
      <c r="AD44" s="5">
        <v>14.801406074869471</v>
      </c>
      <c r="AE44" s="5">
        <v>6.4077329077385565</v>
      </c>
      <c r="AF44" s="5">
        <v>3.4340949264183052</v>
      </c>
      <c r="AG44" s="5">
        <v>2.2513181170633794</v>
      </c>
      <c r="AH44" s="5">
        <v>-110.39894626039846</v>
      </c>
      <c r="AI44" s="5">
        <v>-62.745167381262171</v>
      </c>
    </row>
    <row r="45" spans="1:35" x14ac:dyDescent="0.3">
      <c r="A45" s="5">
        <v>44</v>
      </c>
      <c r="B45" s="19">
        <v>4.0065000008326024</v>
      </c>
      <c r="C45" s="5">
        <v>-8.8483786057240565E-3</v>
      </c>
      <c r="D45" s="5">
        <v>-3.5386503029506633E-2</v>
      </c>
      <c r="E45" s="5">
        <v>-0.20070639768101387</v>
      </c>
      <c r="F45" s="5">
        <v>-0.2449412793161449</v>
      </c>
      <c r="G45" s="5">
        <v>-0.2449412793161449</v>
      </c>
      <c r="H45" s="5">
        <v>-50.049927781698202</v>
      </c>
      <c r="I45" s="5">
        <v>0.2223350759347219</v>
      </c>
      <c r="J45" s="5">
        <v>-0.18161776051730608</v>
      </c>
      <c r="K45" s="5">
        <v>0.24053761456862588</v>
      </c>
      <c r="L45" s="5">
        <v>-0.16086554415955301</v>
      </c>
      <c r="M45" s="5">
        <v>5.4338299678704489</v>
      </c>
      <c r="N45" s="5">
        <v>1.6722173514027145</v>
      </c>
      <c r="O45" s="5">
        <v>5.9772129646574985</v>
      </c>
      <c r="P45" s="5">
        <v>-0.13240953230566344</v>
      </c>
      <c r="Q45" s="5">
        <v>-0.13109377839814385</v>
      </c>
      <c r="R45" s="5">
        <v>-0.28855469269051515</v>
      </c>
      <c r="S45" s="5">
        <v>-0.26587218097337501</v>
      </c>
      <c r="T45" s="5">
        <v>0.85188431109194951</v>
      </c>
      <c r="U45" s="5">
        <v>0.75547765037166159</v>
      </c>
      <c r="V45" s="5">
        <v>4.22261173954836</v>
      </c>
      <c r="W45" s="5">
        <v>197.24101644019063</v>
      </c>
      <c r="X45" s="5">
        <v>45.276073570997873</v>
      </c>
      <c r="Y45" s="5">
        <v>80.23137589979558</v>
      </c>
      <c r="Z45" s="5">
        <v>65.321647607309757</v>
      </c>
      <c r="AA45" s="5">
        <v>38.876424147547993</v>
      </c>
      <c r="AB45" s="5">
        <v>28.755477620295117</v>
      </c>
      <c r="AC45" s="5">
        <v>61.964942965867188</v>
      </c>
      <c r="AD45" s="5">
        <v>15.311130570757548</v>
      </c>
      <c r="AE45" s="5">
        <v>6.6468010445692789</v>
      </c>
      <c r="AF45" s="5">
        <v>3.553023659636585</v>
      </c>
      <c r="AG45" s="5">
        <v>2.3102541605333111</v>
      </c>
      <c r="AH45" s="5">
        <v>-11.109553011729979</v>
      </c>
      <c r="AI45" s="5">
        <v>64.333041122832668</v>
      </c>
    </row>
    <row r="46" spans="1:35" x14ac:dyDescent="0.3">
      <c r="A46" s="5">
        <v>45</v>
      </c>
      <c r="B46" s="19">
        <v>4.1006666701287031</v>
      </c>
      <c r="C46" s="5">
        <v>-8.2541203451504438E-2</v>
      </c>
      <c r="D46" s="5">
        <v>1.4658094588502293E-3</v>
      </c>
      <c r="E46" s="5">
        <v>-0.3306785484609569</v>
      </c>
      <c r="F46" s="5">
        <v>-0.41175394245341179</v>
      </c>
      <c r="G46" s="5">
        <v>-0.41175394245341179</v>
      </c>
      <c r="H46" s="5">
        <v>25.08222919033005</v>
      </c>
      <c r="I46" s="5">
        <v>0.25715801852975234</v>
      </c>
      <c r="J46" s="5">
        <v>-0.16582596188088503</v>
      </c>
      <c r="K46" s="5">
        <v>0.36654804089208493</v>
      </c>
      <c r="L46" s="5">
        <v>-8.6899265339334023E-2</v>
      </c>
      <c r="M46" s="5">
        <v>5.9964932408046705</v>
      </c>
      <c r="N46" s="5">
        <v>1.9129164110286252</v>
      </c>
      <c r="O46" s="5">
        <v>6.0929280736246216</v>
      </c>
      <c r="P46" s="5">
        <v>-0.12361279786294412</v>
      </c>
      <c r="Q46" s="5">
        <v>-0.13834610176167239</v>
      </c>
      <c r="R46" s="5">
        <v>-4.6067336681816201E-2</v>
      </c>
      <c r="S46" s="5">
        <v>-9.7244144265870802E-2</v>
      </c>
      <c r="T46" s="5">
        <v>1.3220338899317916</v>
      </c>
      <c r="U46" s="5">
        <v>1.1940385663707493</v>
      </c>
      <c r="V46" s="5">
        <v>4.7516072171288393</v>
      </c>
      <c r="W46" s="5">
        <v>233.91583720928375</v>
      </c>
      <c r="X46" s="5">
        <v>153.46288622848792</v>
      </c>
      <c r="Y46" s="5">
        <v>80.950905390266243</v>
      </c>
      <c r="Z46" s="5">
        <v>96.071887176435766</v>
      </c>
      <c r="AA46" s="5">
        <v>45.403272652233014</v>
      </c>
      <c r="AB46" s="5">
        <v>37.646405372314923</v>
      </c>
      <c r="AC46" s="5">
        <v>55.208065109127638</v>
      </c>
      <c r="AD46" s="5">
        <v>16.625365178160774</v>
      </c>
      <c r="AE46" s="5">
        <v>7.0800700895816515</v>
      </c>
      <c r="AF46" s="5">
        <v>3.8591466733950512</v>
      </c>
      <c r="AG46" s="5">
        <v>2.6160140103159497</v>
      </c>
      <c r="AH46" s="5">
        <v>1.7358269907592457E+38</v>
      </c>
      <c r="AI46" s="5">
        <v>283.71829159870367</v>
      </c>
    </row>
    <row r="47" spans="1:35" x14ac:dyDescent="0.3">
      <c r="A47" s="5">
        <v>46</v>
      </c>
      <c r="B47" s="19">
        <v>4.1950000030919909</v>
      </c>
      <c r="C47" s="5">
        <v>-0.17841099214799341</v>
      </c>
      <c r="D47" s="5">
        <v>-4.8699795711711617E-2</v>
      </c>
      <c r="E47" s="5">
        <v>-0.33225899085244043</v>
      </c>
      <c r="F47" s="5">
        <v>-0.55936977871224514</v>
      </c>
      <c r="G47" s="5">
        <v>-0.55936977871224514</v>
      </c>
      <c r="H47" s="5">
        <v>58.116085599008336</v>
      </c>
      <c r="I47" s="5">
        <v>0.28780847844564511</v>
      </c>
      <c r="J47" s="5">
        <v>-0.15649226903498148</v>
      </c>
      <c r="K47" s="5">
        <v>0.38933576211000831</v>
      </c>
      <c r="L47" s="5">
        <v>-0.13144637274660548</v>
      </c>
      <c r="M47" s="5">
        <v>6.2683426323840337</v>
      </c>
      <c r="N47" s="5">
        <v>1.9608301799119598</v>
      </c>
      <c r="O47" s="5">
        <v>6.9032447121050842</v>
      </c>
      <c r="P47" s="5">
        <v>-9.5800252868971092E-2</v>
      </c>
      <c r="Q47" s="5">
        <v>-0.12189331132320316</v>
      </c>
      <c r="R47" s="5">
        <v>3.4154146510799746E-2</v>
      </c>
      <c r="S47" s="5">
        <v>4.5611903533066725E-2</v>
      </c>
      <c r="T47" s="5">
        <v>1.2715580325904907</v>
      </c>
      <c r="U47" s="5">
        <v>1.20841859924807</v>
      </c>
      <c r="V47" s="5">
        <v>4.2566501311684544</v>
      </c>
      <c r="W47" s="5">
        <v>157.29260556801836</v>
      </c>
      <c r="X47" s="5">
        <v>75.209588349718146</v>
      </c>
      <c r="Y47" s="5">
        <v>56.727273111871646</v>
      </c>
      <c r="Z47" s="5">
        <v>57.565624476807187</v>
      </c>
      <c r="AA47" s="5">
        <v>26.018708156524081</v>
      </c>
      <c r="AB47" s="5">
        <v>21.428822127159513</v>
      </c>
      <c r="AC47" s="5">
        <v>46.218065206654778</v>
      </c>
      <c r="AD47" s="5">
        <v>18.496346223033591</v>
      </c>
      <c r="AE47" s="5">
        <v>7.3189126482760489</v>
      </c>
      <c r="AF47" s="5">
        <v>4.002338524650356</v>
      </c>
      <c r="AG47" s="5">
        <v>2.5659164161101931</v>
      </c>
      <c r="AH47" s="5">
        <v>-198.74715130361687</v>
      </c>
      <c r="AI47" s="5">
        <v>170.23092778377017</v>
      </c>
    </row>
    <row r="48" spans="1:35" x14ac:dyDescent="0.3">
      <c r="A48" s="5">
        <v>47</v>
      </c>
      <c r="B48" s="19">
        <v>4.2905000026803464</v>
      </c>
      <c r="C48" s="5">
        <v>-0.13542807141456251</v>
      </c>
      <c r="D48" s="5">
        <v>-9.5749635401653238E-2</v>
      </c>
      <c r="E48" s="5">
        <v>-0.22258126676744647</v>
      </c>
      <c r="F48" s="5">
        <v>-0.45375897358336365</v>
      </c>
      <c r="G48" s="5">
        <v>-0.45375897358336365</v>
      </c>
      <c r="H48" s="5">
        <v>19.997023755873574</v>
      </c>
      <c r="I48" s="5">
        <v>0.31141697833205467</v>
      </c>
      <c r="J48" s="5">
        <v>-0.15918191306634988</v>
      </c>
      <c r="K48" s="5">
        <v>0.37693237338994051</v>
      </c>
      <c r="L48" s="5">
        <v>-0.10576445185471858</v>
      </c>
      <c r="M48" s="5">
        <v>6.6863145714666379</v>
      </c>
      <c r="N48" s="5">
        <v>2.1657426354816041</v>
      </c>
      <c r="O48" s="5">
        <v>6.3694193273096742</v>
      </c>
      <c r="P48" s="5">
        <v>-0.10354536702161748</v>
      </c>
      <c r="Q48" s="5">
        <v>-0.11423322139366761</v>
      </c>
      <c r="R48" s="5">
        <v>-0.13790401601088073</v>
      </c>
      <c r="S48" s="5">
        <v>-0.1299889371336154</v>
      </c>
      <c r="T48" s="5">
        <v>1.4496644318340857</v>
      </c>
      <c r="U48" s="5">
        <v>1.3516194944153597</v>
      </c>
      <c r="V48" s="5">
        <v>5.0948351408661745</v>
      </c>
      <c r="W48" s="5">
        <v>204.39218007388274</v>
      </c>
      <c r="X48" s="5">
        <v>-2.4826378796383808</v>
      </c>
      <c r="Y48" s="5">
        <v>37.369127576167656</v>
      </c>
      <c r="Z48" s="5">
        <v>70.459293954989064</v>
      </c>
      <c r="AA48" s="5">
        <v>39.739714098756174</v>
      </c>
      <c r="AB48" s="5">
        <v>34.932010560330554</v>
      </c>
      <c r="AC48" s="5">
        <v>41.875693092521374</v>
      </c>
      <c r="AD48" s="5">
        <v>20.79953315240212</v>
      </c>
      <c r="AE48" s="5">
        <v>7.834840981228913</v>
      </c>
      <c r="AF48" s="5">
        <v>4.2999708267928938</v>
      </c>
      <c r="AG48" s="5">
        <v>2.7697694820791381</v>
      </c>
      <c r="AH48" s="5">
        <v>-454.85322511739162</v>
      </c>
      <c r="AI48" s="5">
        <v>291.16194968945928</v>
      </c>
    </row>
    <row r="49" spans="1:35" x14ac:dyDescent="0.3">
      <c r="A49" s="5">
        <v>48</v>
      </c>
      <c r="B49" s="19">
        <v>4.3850000097882003</v>
      </c>
      <c r="C49" s="5">
        <v>-0.14853585990984222</v>
      </c>
      <c r="D49" s="5">
        <v>-0.1427772593325275</v>
      </c>
      <c r="E49" s="5">
        <v>-0.228286880238321</v>
      </c>
      <c r="F49" s="5">
        <v>-0.51959999948108848</v>
      </c>
      <c r="G49" s="5">
        <v>-0.51959999948108848</v>
      </c>
      <c r="H49" s="5">
        <v>-2.4909609745210854</v>
      </c>
      <c r="I49" s="5">
        <v>0.339429095181638</v>
      </c>
      <c r="J49" s="5">
        <v>-0.13933350322735666</v>
      </c>
      <c r="K49" s="5">
        <v>0.39703952622379107</v>
      </c>
      <c r="L49" s="5">
        <v>-8.0827481586590047E-2</v>
      </c>
      <c r="M49" s="5">
        <v>7.018075794736788</v>
      </c>
      <c r="N49" s="5">
        <v>2.309037898567444</v>
      </c>
      <c r="O49" s="5">
        <v>6.8763848327792418</v>
      </c>
      <c r="P49" s="5">
        <v>-0.11450880188100722</v>
      </c>
      <c r="Q49" s="5">
        <v>-0.11191780106680359</v>
      </c>
      <c r="R49" s="5">
        <v>-0.14833360127369966</v>
      </c>
      <c r="S49" s="5">
        <v>-0.16925233715012417</v>
      </c>
      <c r="T49" s="5">
        <v>1.4344023309282572</v>
      </c>
      <c r="U49" s="5">
        <v>1.3381924184879415</v>
      </c>
      <c r="V49" s="5">
        <v>5.5539358545087998</v>
      </c>
      <c r="W49" s="5">
        <v>137.12536429447076</v>
      </c>
      <c r="X49" s="5">
        <v>-37.546355647614654</v>
      </c>
      <c r="Y49" s="5">
        <v>-10.044314858768386</v>
      </c>
      <c r="Z49" s="5">
        <v>32.205830871609919</v>
      </c>
      <c r="AA49" s="5">
        <v>-3.2991253611349824</v>
      </c>
      <c r="AB49" s="5">
        <v>0.27113702596814804</v>
      </c>
      <c r="AC49" s="5">
        <v>43.12653056915272</v>
      </c>
      <c r="AD49" s="5">
        <v>23.144606390868006</v>
      </c>
      <c r="AE49" s="5">
        <v>8.32303206165445</v>
      </c>
      <c r="AF49" s="5">
        <v>4.5043731733417802</v>
      </c>
      <c r="AG49" s="5">
        <v>2.9457725918087632</v>
      </c>
      <c r="AH49" s="5">
        <v>-136.22274038866712</v>
      </c>
      <c r="AI49" s="5">
        <v>205.77550999847008</v>
      </c>
    </row>
    <row r="50" spans="1:35" x14ac:dyDescent="0.3">
      <c r="A50" s="5">
        <v>49</v>
      </c>
      <c r="B50" s="19">
        <v>4.4793333427514881</v>
      </c>
      <c r="C50" s="5">
        <v>-0.10288636272808747</v>
      </c>
      <c r="D50" s="5">
        <v>-0.15594230631565856</v>
      </c>
      <c r="E50" s="5">
        <v>-0.13983216659766923</v>
      </c>
      <c r="F50" s="5">
        <v>-0.39866083564141525</v>
      </c>
      <c r="G50" s="5">
        <v>-0.39866083564141525</v>
      </c>
      <c r="H50" s="5">
        <v>50.556206911468614</v>
      </c>
      <c r="I50" s="5">
        <v>0.35497807732536357</v>
      </c>
      <c r="J50" s="5">
        <v>-0.11386876701155305</v>
      </c>
      <c r="K50" s="5">
        <v>0.38316364897914151</v>
      </c>
      <c r="L50" s="5">
        <v>-7.8907717127618363E-2</v>
      </c>
      <c r="M50" s="5">
        <v>7.3304195157064411</v>
      </c>
      <c r="N50" s="5">
        <v>2.4667831950063861</v>
      </c>
      <c r="O50" s="5">
        <v>6.6363635777776437</v>
      </c>
      <c r="P50" s="5">
        <v>-0.11892962266247951</v>
      </c>
      <c r="Q50" s="5">
        <v>-0.11580856373543739</v>
      </c>
      <c r="R50" s="5">
        <v>-0.13353779619509654</v>
      </c>
      <c r="S50" s="5">
        <v>-0.13894169132959297</v>
      </c>
      <c r="T50" s="5">
        <v>1.5944055803301385</v>
      </c>
      <c r="U50" s="5">
        <v>1.4982517350251414</v>
      </c>
      <c r="V50" s="5">
        <v>5.328671281629676</v>
      </c>
      <c r="W50" s="5">
        <v>199.50873949747293</v>
      </c>
      <c r="X50" s="5">
        <v>19.087412418908421</v>
      </c>
      <c r="Y50" s="5">
        <v>-35.204545143758807</v>
      </c>
      <c r="Z50" s="5">
        <v>26.489510255660374</v>
      </c>
      <c r="AA50" s="5">
        <v>-26.153845922959281</v>
      </c>
      <c r="AB50" s="5">
        <v>2.09965033111457</v>
      </c>
      <c r="AC50" s="5">
        <v>15.568181680745454</v>
      </c>
      <c r="AD50" s="5">
        <v>25.431817957305434</v>
      </c>
      <c r="AE50" s="5">
        <v>8.8251747472659545</v>
      </c>
      <c r="AF50" s="5">
        <v>4.5332167431974266</v>
      </c>
      <c r="AG50" s="5">
        <v>3.0069929804471984</v>
      </c>
      <c r="AH50" s="5">
        <v>99.723775343412129</v>
      </c>
      <c r="AI50" s="5">
        <v>49.947552006614139</v>
      </c>
    </row>
    <row r="51" spans="1:35" x14ac:dyDescent="0.3">
      <c r="A51" s="5">
        <v>50</v>
      </c>
      <c r="B51" s="19">
        <v>4.5785000058822334</v>
      </c>
      <c r="C51" s="5">
        <v>-5.5844405101431557E-2</v>
      </c>
      <c r="D51" s="5">
        <v>-0.20008915907272321</v>
      </c>
      <c r="E51" s="5">
        <v>-0.2237377602625725</v>
      </c>
      <c r="F51" s="5">
        <v>-0.47967132443652855</v>
      </c>
      <c r="G51" s="5">
        <v>-0.47967132443652855</v>
      </c>
      <c r="H51" s="5">
        <v>47.142479989849072</v>
      </c>
      <c r="I51" s="5">
        <v>0.36639479106839612</v>
      </c>
      <c r="J51" s="5">
        <v>-0.11179175080426162</v>
      </c>
      <c r="K51" s="5">
        <v>0.41493378799994252</v>
      </c>
      <c r="L51" s="5">
        <v>-0.13912897172263292</v>
      </c>
      <c r="M51" s="5">
        <v>7.7902097214376136</v>
      </c>
      <c r="N51" s="5">
        <v>2.5751748024411127</v>
      </c>
      <c r="O51" s="5">
        <v>7.4860139199272648</v>
      </c>
      <c r="P51" s="5">
        <v>-0.10910341144166331</v>
      </c>
      <c r="Q51" s="5">
        <v>-0.11490597581025951</v>
      </c>
      <c r="R51" s="5">
        <v>-4.4549398554228868E-2</v>
      </c>
      <c r="S51" s="5">
        <v>-4.9776828005368978E-2</v>
      </c>
      <c r="T51" s="5">
        <v>1.7342657189555926</v>
      </c>
      <c r="U51" s="5">
        <v>1.6398601253834157</v>
      </c>
      <c r="V51" s="5">
        <v>5.1188810736915036</v>
      </c>
      <c r="W51" s="5">
        <v>135.85839040903019</v>
      </c>
      <c r="X51" s="5">
        <v>69.194055333209121</v>
      </c>
      <c r="Y51" s="5">
        <v>7.3776223124925817</v>
      </c>
      <c r="Z51" s="5">
        <v>8.0541957330931524</v>
      </c>
      <c r="AA51" s="5">
        <v>24.043706081447851</v>
      </c>
      <c r="AB51" s="5">
        <v>24.277971813645458</v>
      </c>
      <c r="AC51" s="5">
        <v>2.1835664142898934</v>
      </c>
      <c r="AD51" s="5">
        <v>28.145104646639179</v>
      </c>
      <c r="AE51" s="5">
        <v>9.1066432762496703</v>
      </c>
      <c r="AF51" s="5">
        <v>4.5786712882506979</v>
      </c>
      <c r="AG51" s="5">
        <v>3.0839160566911912</v>
      </c>
      <c r="AH51" s="5">
        <v>45.248251348799009</v>
      </c>
      <c r="AI51" s="5">
        <v>17.970279561637664</v>
      </c>
    </row>
    <row r="52" spans="1:35" x14ac:dyDescent="0.3">
      <c r="A52" s="5">
        <v>51</v>
      </c>
      <c r="B52" s="19">
        <v>4.6726666751783341</v>
      </c>
      <c r="C52" s="5">
        <v>-3.9673076572848694E-2</v>
      </c>
      <c r="D52" s="5">
        <v>-0.22213636167537917</v>
      </c>
      <c r="E52" s="5">
        <v>-0.20166083738063306</v>
      </c>
      <c r="F52" s="5">
        <v>-0.46347027562866216</v>
      </c>
      <c r="G52" s="5">
        <v>-0.46347027562866216</v>
      </c>
      <c r="H52" s="5">
        <v>50.960285440053184</v>
      </c>
      <c r="I52" s="5">
        <v>0.38575520709202704</v>
      </c>
      <c r="J52" s="5">
        <v>-0.12540916239456243</v>
      </c>
      <c r="K52" s="5">
        <v>0.37542974441605359</v>
      </c>
      <c r="L52" s="5">
        <v>-0.25576557384438448</v>
      </c>
      <c r="M52" s="5">
        <v>8.2674824444969648</v>
      </c>
      <c r="N52" s="5">
        <v>2.7674824930511068</v>
      </c>
      <c r="O52" s="5">
        <v>10.054195715437109</v>
      </c>
      <c r="P52" s="5">
        <v>-8.8693049552175662E-2</v>
      </c>
      <c r="Q52" s="5">
        <v>-0.10759478282531566</v>
      </c>
      <c r="R52" s="5">
        <v>-0.1449254578636123</v>
      </c>
      <c r="S52" s="5">
        <v>-0.21399661076484064</v>
      </c>
      <c r="T52" s="5">
        <v>1.6975524325664104</v>
      </c>
      <c r="U52" s="5">
        <v>1.4790209659641433</v>
      </c>
      <c r="V52" s="5">
        <v>5.2797202331107762</v>
      </c>
      <c r="W52" s="5">
        <v>40.837412226898905</v>
      </c>
      <c r="X52" s="5">
        <v>-22.791957840750101</v>
      </c>
      <c r="Y52" s="5">
        <v>-23.916083704952115</v>
      </c>
      <c r="Z52" s="5">
        <v>-41.893356273521036</v>
      </c>
      <c r="AA52" s="5">
        <v>0.7412587347148516</v>
      </c>
      <c r="AB52" s="5">
        <v>3.956293671367451</v>
      </c>
      <c r="AC52" s="5">
        <v>-1.7062936912304993</v>
      </c>
      <c r="AD52" s="5">
        <v>30.945803922613827</v>
      </c>
      <c r="AE52" s="5">
        <v>9.7202796344688416</v>
      </c>
      <c r="AF52" s="5">
        <v>4.7692307271278782</v>
      </c>
      <c r="AG52" s="5">
        <v>3.1486013708054665</v>
      </c>
      <c r="AH52" s="5">
        <v>-1.7307692154899545E+38</v>
      </c>
      <c r="AI52" s="5">
        <v>-359.5681786439045</v>
      </c>
    </row>
    <row r="53" spans="1:35" x14ac:dyDescent="0.3">
      <c r="A53" s="5">
        <v>52</v>
      </c>
      <c r="B53" s="19">
        <v>4.7670000081416219</v>
      </c>
      <c r="C53" s="5">
        <v>-0.10436188719053759</v>
      </c>
      <c r="D53" s="5">
        <v>-0.25744755017472915</v>
      </c>
      <c r="E53" s="5">
        <v>-0.3444510459101161</v>
      </c>
      <c r="F53" s="5">
        <v>-0.70626048327548219</v>
      </c>
      <c r="G53" s="5">
        <v>-0.70626048327548219</v>
      </c>
      <c r="H53" s="5">
        <v>69.066718718221821</v>
      </c>
      <c r="I53" s="5">
        <v>0.3994157702756993</v>
      </c>
      <c r="J53" s="5">
        <v>-0.1463112468614968</v>
      </c>
      <c r="K53" s="5">
        <v>0.46110395184396358</v>
      </c>
      <c r="L53" s="5">
        <v>-0.23296065340416255</v>
      </c>
      <c r="M53" s="5">
        <v>8.7937062160752326</v>
      </c>
      <c r="N53" s="5">
        <v>2.8793706039514797</v>
      </c>
      <c r="O53" s="5">
        <v>9.8653845282927435</v>
      </c>
      <c r="P53" s="5">
        <v>-0.10391684984891369</v>
      </c>
      <c r="Q53" s="5">
        <v>-0.12795139854896301</v>
      </c>
      <c r="R53" s="5">
        <v>-0.15249970980792193</v>
      </c>
      <c r="S53" s="5">
        <v>-0.23945710868084491</v>
      </c>
      <c r="T53" s="5">
        <v>1.8094405434667711</v>
      </c>
      <c r="U53" s="5">
        <v>1.5611887974065968</v>
      </c>
      <c r="V53" s="5">
        <v>5.3286712816296822</v>
      </c>
      <c r="W53" s="5">
        <v>184.77097738981612</v>
      </c>
      <c r="X53" s="5">
        <v>67.931817582114263</v>
      </c>
      <c r="Y53" s="5">
        <v>36.597901774814808</v>
      </c>
      <c r="Z53" s="5">
        <v>21.029720094069404</v>
      </c>
      <c r="AA53" s="5">
        <v>10.010489422116645</v>
      </c>
      <c r="AB53" s="5">
        <v>2.2517482318697786</v>
      </c>
      <c r="AC53" s="5">
        <v>6.7447551852123766</v>
      </c>
      <c r="AD53" s="5">
        <v>33.730768932993122</v>
      </c>
      <c r="AE53" s="5">
        <v>10.351398510016184</v>
      </c>
      <c r="AF53" s="5">
        <v>4.7552447132653279</v>
      </c>
      <c r="AG53" s="5">
        <v>3.3566433270108242</v>
      </c>
      <c r="AH53" s="5">
        <v>353.49999687929278</v>
      </c>
      <c r="AI53" s="5">
        <v>-225.11713087979294</v>
      </c>
    </row>
    <row r="54" spans="1:35" x14ac:dyDescent="0.3">
      <c r="A54" s="5">
        <v>53</v>
      </c>
      <c r="B54" s="19">
        <v>4.8606666759587824</v>
      </c>
      <c r="C54" s="5">
        <v>-0.26245834246942418</v>
      </c>
      <c r="D54" s="5">
        <v>-0.11512247747244009</v>
      </c>
      <c r="E54" s="5">
        <v>-0.23480502504677842</v>
      </c>
      <c r="F54" s="5">
        <v>-0.61238584498864268</v>
      </c>
      <c r="G54" s="5">
        <v>-0.61238584498864268</v>
      </c>
      <c r="H54" s="5">
        <v>82.298954505784081</v>
      </c>
      <c r="I54" s="5">
        <v>0.3935187990721743</v>
      </c>
      <c r="J54" s="5">
        <v>-0.1829943899705746</v>
      </c>
      <c r="K54" s="5">
        <v>0.33906689872646034</v>
      </c>
      <c r="L54" s="5">
        <v>-0.38493519574910873</v>
      </c>
      <c r="M54" s="5">
        <v>9.2516806878047699</v>
      </c>
      <c r="N54" s="5">
        <v>3.0306927447443903</v>
      </c>
      <c r="O54" s="5">
        <v>12.394621311984137</v>
      </c>
      <c r="P54" s="5">
        <v>-0.12872998858036641</v>
      </c>
      <c r="Q54" s="5">
        <v>-0.15112843244708801</v>
      </c>
      <c r="R54" s="5">
        <v>-0.13719886279103069</v>
      </c>
      <c r="S54" s="5">
        <v>-0.11374740206371944</v>
      </c>
      <c r="T54" s="5">
        <v>1.8257819139345537</v>
      </c>
      <c r="U54" s="5">
        <v>1.6784565721761466</v>
      </c>
      <c r="V54" s="5">
        <v>5.5194386965917728</v>
      </c>
      <c r="W54" s="5">
        <v>95.912305230955852</v>
      </c>
      <c r="X54" s="5">
        <v>25.710026009958309</v>
      </c>
      <c r="Y54" s="5">
        <v>-24.701548968159702</v>
      </c>
      <c r="Z54" s="5">
        <v>-53.200233232830684</v>
      </c>
      <c r="AA54" s="5">
        <v>-10.153171469516961</v>
      </c>
      <c r="AB54" s="5">
        <v>-19.264542308027998</v>
      </c>
      <c r="AC54" s="5">
        <v>6.6822565726134977</v>
      </c>
      <c r="AD54" s="5">
        <v>36.840104805182783</v>
      </c>
      <c r="AE54" s="5">
        <v>11.293188995028421</v>
      </c>
      <c r="AF54" s="5">
        <v>4.7845658609159054</v>
      </c>
      <c r="AG54" s="5">
        <v>3.5726395376413862</v>
      </c>
      <c r="AH54" s="5">
        <v>184.06372192285258</v>
      </c>
      <c r="AI54" s="5">
        <v>-25.026015494651389</v>
      </c>
    </row>
    <row r="55" spans="1:35" x14ac:dyDescent="0.3">
      <c r="A55" s="5">
        <v>54</v>
      </c>
      <c r="B55" s="19">
        <v>4.9546666711103171</v>
      </c>
      <c r="C55" s="5">
        <v>-0.19775248868973846</v>
      </c>
      <c r="D55" s="5">
        <v>-0.12852779523742597</v>
      </c>
      <c r="E55" s="5">
        <v>-0.36359333284363382</v>
      </c>
      <c r="F55" s="5">
        <v>-0.68987361677039916</v>
      </c>
      <c r="G55" s="5">
        <v>-0.68987361677039916</v>
      </c>
      <c r="H55" s="5">
        <v>69.679258278000887</v>
      </c>
      <c r="I55" s="5">
        <v>0.38672940948275097</v>
      </c>
      <c r="J55" s="5">
        <v>-0.23136204440416969</v>
      </c>
      <c r="K55" s="5">
        <v>0.32798134168734239</v>
      </c>
      <c r="L55" s="5">
        <v>-0.44349218993268064</v>
      </c>
      <c r="M55" s="5">
        <v>10.04095971971517</v>
      </c>
      <c r="N55" s="5">
        <v>3.3668812486737223</v>
      </c>
      <c r="O55" s="5">
        <v>15.667056905324804</v>
      </c>
      <c r="P55" s="5">
        <v>-0.11171662692286836</v>
      </c>
      <c r="Q55" s="5">
        <v>-0.13458860907645101</v>
      </c>
      <c r="R55" s="5">
        <v>-1.8382674401833637E-2</v>
      </c>
      <c r="S55" s="5">
        <v>-1.3623904054945729E-2</v>
      </c>
      <c r="T55" s="5">
        <v>2.094207158325212</v>
      </c>
      <c r="U55" s="5">
        <v>1.885313066254215</v>
      </c>
      <c r="V55" s="5">
        <v>4.9959040843198155</v>
      </c>
      <c r="W55" s="5">
        <v>147.95494580003393</v>
      </c>
      <c r="X55" s="5">
        <v>88.578116688256429</v>
      </c>
      <c r="Y55" s="5">
        <v>3.5652428655142612</v>
      </c>
      <c r="Z55" s="5">
        <v>-8.5418374119115672</v>
      </c>
      <c r="AA55" s="5">
        <v>31.232299883421739</v>
      </c>
      <c r="AB55" s="5">
        <v>19.936220198742166</v>
      </c>
      <c r="AC55" s="5">
        <v>3.4072557370571981</v>
      </c>
      <c r="AD55" s="5">
        <v>39.749561519795513</v>
      </c>
      <c r="AE55" s="5">
        <v>12.277355293651732</v>
      </c>
      <c r="AF55" s="5">
        <v>5.1222937870854652</v>
      </c>
      <c r="AG55" s="5">
        <v>3.5898186410520179</v>
      </c>
      <c r="AH55" s="5">
        <v>126.73376362317421</v>
      </c>
      <c r="AI55" s="5">
        <v>-91.334114373563025</v>
      </c>
    </row>
    <row r="56" spans="1:35" x14ac:dyDescent="0.3">
      <c r="A56" s="5">
        <v>55</v>
      </c>
      <c r="B56" s="19">
        <v>5.0490000040736049</v>
      </c>
      <c r="C56" s="5">
        <v>-0.21545582413952757</v>
      </c>
      <c r="D56" s="5">
        <v>-9.1586893779058334E-2</v>
      </c>
      <c r="E56" s="5">
        <v>-0.39610006222989302</v>
      </c>
      <c r="F56" s="5">
        <v>-0.70314278014847897</v>
      </c>
      <c r="G56" s="5">
        <v>-0.70314278014847897</v>
      </c>
      <c r="H56" s="5">
        <v>102.61619811230507</v>
      </c>
      <c r="I56" s="5">
        <v>0.3753403822354977</v>
      </c>
      <c r="J56" s="5">
        <v>-0.31826434579335572</v>
      </c>
      <c r="K56" s="5">
        <v>0.31871027594126922</v>
      </c>
      <c r="L56" s="5">
        <v>-0.68942736329950338</v>
      </c>
      <c r="M56" s="5">
        <v>10.91515516384422</v>
      </c>
      <c r="N56" s="5">
        <v>3.5213575520539573</v>
      </c>
      <c r="O56" s="5">
        <v>20.24166198042581</v>
      </c>
      <c r="P56" s="5">
        <v>-9.9972771452768741E-2</v>
      </c>
      <c r="Q56" s="5">
        <v>-0.13754415944278409</v>
      </c>
      <c r="R56" s="5">
        <v>-6.6647387850475179E-2</v>
      </c>
      <c r="S56" s="5">
        <v>-0.19053540682165143</v>
      </c>
      <c r="T56" s="5">
        <v>2.1538911846312097</v>
      </c>
      <c r="U56" s="5">
        <v>1.7887653766415696</v>
      </c>
      <c r="V56" s="5">
        <v>6.2720889997451534</v>
      </c>
      <c r="W56" s="5">
        <v>135.14921133232014</v>
      </c>
      <c r="X56" s="5">
        <v>115.37097826203492</v>
      </c>
      <c r="Y56" s="5">
        <v>101.34874290520202</v>
      </c>
      <c r="Z56" s="5">
        <v>31.144529256501183</v>
      </c>
      <c r="AA56" s="5">
        <v>33.442364269282102</v>
      </c>
      <c r="AB56" s="5">
        <v>-0.4686951477559283</v>
      </c>
      <c r="AC56" s="5">
        <v>-3.4757168260552338</v>
      </c>
      <c r="AD56" s="5">
        <v>42.342305839029649</v>
      </c>
      <c r="AE56" s="5">
        <v>12.796957405021606</v>
      </c>
      <c r="AF56" s="5">
        <v>5.5049737204592253</v>
      </c>
      <c r="AG56" s="5">
        <v>3.7495611820474823</v>
      </c>
      <c r="AH56" s="5">
        <v>134.70684737264037</v>
      </c>
      <c r="AI56" s="5">
        <v>-58.89233525117556</v>
      </c>
    </row>
    <row r="57" spans="1:35" x14ac:dyDescent="0.3">
      <c r="A57" s="5">
        <v>56</v>
      </c>
      <c r="B57" s="19">
        <v>5.147833339869976</v>
      </c>
      <c r="C57" s="5">
        <v>-0.34701463660345899</v>
      </c>
      <c r="D57" s="5">
        <v>-0.14189578438030689</v>
      </c>
      <c r="E57" s="5">
        <v>-0.39190925013496669</v>
      </c>
      <c r="F57" s="5">
        <v>-0.88081967111933168</v>
      </c>
      <c r="G57" s="5">
        <v>-0.88081967111933168</v>
      </c>
      <c r="H57" s="5">
        <v>104.49819950350415</v>
      </c>
      <c r="I57" s="5">
        <v>0.35125304381435868</v>
      </c>
      <c r="J57" s="5">
        <v>-0.435181976264708</v>
      </c>
      <c r="K57" s="5">
        <v>0.21480870793083667</v>
      </c>
      <c r="L57" s="5">
        <v>-0.89639638361976892</v>
      </c>
      <c r="M57" s="5">
        <v>11.77517563049336</v>
      </c>
      <c r="N57" s="5">
        <v>3.7587821970846926</v>
      </c>
      <c r="O57" s="5">
        <v>23.290398099692993</v>
      </c>
      <c r="P57" s="5">
        <v>-0.10215275241464714</v>
      </c>
      <c r="Q57" s="5">
        <v>-0.14485463078547478</v>
      </c>
      <c r="R57" s="5">
        <v>-0.14901341663090098</v>
      </c>
      <c r="S57" s="5">
        <v>-0.19020207713004536</v>
      </c>
      <c r="T57" s="5">
        <v>2.2991803252261054</v>
      </c>
      <c r="U57" s="5">
        <v>2.0357142833743711</v>
      </c>
      <c r="V57" s="5">
        <v>6.8378220061919199</v>
      </c>
      <c r="W57" s="5">
        <v>222.40925032983603</v>
      </c>
      <c r="X57" s="5">
        <v>240.22658052012909</v>
      </c>
      <c r="Y57" s="5">
        <v>218.31147515890206</v>
      </c>
      <c r="Z57" s="5">
        <v>118.37353616370362</v>
      </c>
      <c r="AA57" s="5">
        <v>68.230679078482225</v>
      </c>
      <c r="AB57" s="5">
        <v>40.522833677075198</v>
      </c>
      <c r="AC57" s="5">
        <v>23.444964844245984</v>
      </c>
      <c r="AD57" s="5">
        <v>44.083138122631581</v>
      </c>
      <c r="AE57" s="5">
        <v>13.642271647082623</v>
      </c>
      <c r="AF57" s="5">
        <v>6.0386416792416666</v>
      </c>
      <c r="AG57" s="5">
        <v>3.7693208387587624</v>
      </c>
      <c r="AH57" s="5">
        <v>88.029273903500268</v>
      </c>
      <c r="AI57" s="5">
        <v>-86.678571328940436</v>
      </c>
    </row>
    <row r="58" spans="1:35" x14ac:dyDescent="0.3">
      <c r="A58" s="5">
        <v>57</v>
      </c>
      <c r="B58" s="19">
        <v>5.2416666713543236</v>
      </c>
      <c r="C58" s="5">
        <v>-0.33244464195304851</v>
      </c>
      <c r="D58" s="5">
        <v>-0.10647803235004184</v>
      </c>
      <c r="E58" s="5">
        <v>-0.22049209287019253</v>
      </c>
      <c r="F58" s="5">
        <v>-0.65941476717338277</v>
      </c>
      <c r="G58" s="5">
        <v>-0.65941476717338277</v>
      </c>
      <c r="H58" s="5">
        <v>22.288178434879956</v>
      </c>
      <c r="I58" s="5">
        <v>0.32298273476339334</v>
      </c>
      <c r="J58" s="5">
        <v>-0.53584661664010691</v>
      </c>
      <c r="K58" s="5">
        <v>0.21778890689600353</v>
      </c>
      <c r="L58" s="5">
        <v>-0.84273039967898822</v>
      </c>
      <c r="M58" s="5">
        <v>12.678383213501352</v>
      </c>
      <c r="N58" s="5">
        <v>4.13181022108978</v>
      </c>
      <c r="O58" s="5">
        <v>24.52548346886767</v>
      </c>
      <c r="P58" s="5">
        <v>-0.10110793572120474</v>
      </c>
      <c r="Q58" s="5">
        <v>-0.14133076554704069</v>
      </c>
      <c r="R58" s="5">
        <v>-3.7051655277624287E-2</v>
      </c>
      <c r="S58" s="5">
        <v>-2.4778193559373139E-2</v>
      </c>
      <c r="T58" s="5">
        <v>2.557117767624681</v>
      </c>
      <c r="U58" s="5">
        <v>2.2601054633438813</v>
      </c>
      <c r="V58" s="5">
        <v>6.7346221893730522</v>
      </c>
      <c r="W58" s="5">
        <v>215.72935118620615</v>
      </c>
      <c r="X58" s="5">
        <v>261.40773462148667</v>
      </c>
      <c r="Y58" s="5">
        <v>214.06151286216786</v>
      </c>
      <c r="Z58" s="5">
        <v>145.97012400385114</v>
      </c>
      <c r="AA58" s="5">
        <v>92.233744029354654</v>
      </c>
      <c r="AB58" s="5">
        <v>60.040422196125107</v>
      </c>
      <c r="AC58" s="5">
        <v>38.203866689089608</v>
      </c>
      <c r="AD58" s="5">
        <v>45.40246076207292</v>
      </c>
      <c r="AE58" s="5">
        <v>13.933216262356348</v>
      </c>
      <c r="AF58" s="5">
        <v>6.202109004774921</v>
      </c>
      <c r="AG58" s="5">
        <v>3.9314587258944425</v>
      </c>
      <c r="AH58" s="5">
        <v>-170.85061626245087</v>
      </c>
      <c r="AI58" s="5">
        <v>216.45518598897522</v>
      </c>
    </row>
    <row r="59" spans="1:35" x14ac:dyDescent="0.3">
      <c r="A59" s="5">
        <v>58</v>
      </c>
      <c r="B59" s="19">
        <v>5.3353333391714841</v>
      </c>
      <c r="C59" s="5">
        <v>-0.21744809472295928</v>
      </c>
      <c r="D59" s="5">
        <v>-7.1081525214849922E-2</v>
      </c>
      <c r="E59" s="5">
        <v>-0.265187684359455</v>
      </c>
      <c r="F59" s="5">
        <v>-0.55371730429726418</v>
      </c>
      <c r="G59" s="5">
        <v>-0.55371730429726418</v>
      </c>
      <c r="H59" s="5">
        <v>22.440055020397267</v>
      </c>
      <c r="I59" s="5">
        <v>0.32517143381993263</v>
      </c>
      <c r="J59" s="5">
        <v>-0.61084114918198185</v>
      </c>
      <c r="K59" s="5">
        <v>0.3905207184542267</v>
      </c>
      <c r="L59" s="5">
        <v>-0.77797750187951997</v>
      </c>
      <c r="M59" s="5">
        <v>13.573020582871074</v>
      </c>
      <c r="N59" s="5">
        <v>4.3020528033600964</v>
      </c>
      <c r="O59" s="5">
        <v>23.143108598198502</v>
      </c>
      <c r="P59" s="5">
        <v>-8.1572546079423158E-2</v>
      </c>
      <c r="Q59" s="5">
        <v>-0.12190584897313247</v>
      </c>
      <c r="R59" s="5">
        <v>-8.2825253052133709E-3</v>
      </c>
      <c r="S59" s="5">
        <v>-7.8242336234739085E-2</v>
      </c>
      <c r="T59" s="5">
        <v>2.6375366675815108</v>
      </c>
      <c r="U59" s="5">
        <v>2.2733137922050042</v>
      </c>
      <c r="V59" s="5">
        <v>5.8645161528013059</v>
      </c>
      <c r="W59" s="5">
        <v>169.17888631618533</v>
      </c>
      <c r="X59" s="5">
        <v>258.12668726320362</v>
      </c>
      <c r="Y59" s="5">
        <v>199.32140843248877</v>
      </c>
      <c r="Z59" s="5">
        <v>112.38475118863634</v>
      </c>
      <c r="AA59" s="5">
        <v>118.11378346992089</v>
      </c>
      <c r="AB59" s="5">
        <v>82.537830246551621</v>
      </c>
      <c r="AC59" s="5">
        <v>38.085044142629577</v>
      </c>
      <c r="AD59" s="5">
        <v>45.548973791649409</v>
      </c>
      <c r="AE59" s="5">
        <v>14.217008855275898</v>
      </c>
      <c r="AF59" s="5">
        <v>6.3519061841022264</v>
      </c>
      <c r="AG59" s="5">
        <v>3.7917888716732091</v>
      </c>
      <c r="AH59" s="5">
        <v>-318.33431214065791</v>
      </c>
      <c r="AI59" s="5">
        <v>183.14252273641677</v>
      </c>
    </row>
    <row r="60" spans="1:35" x14ac:dyDescent="0.3">
      <c r="A60" s="5">
        <v>59</v>
      </c>
      <c r="B60" s="19">
        <v>5.4290000069886446</v>
      </c>
      <c r="C60" s="5">
        <v>-7.6923167467219139E-2</v>
      </c>
      <c r="D60" s="5">
        <v>-3.2584750865150752E-2</v>
      </c>
      <c r="E60" s="5">
        <v>-0.4340762480936915</v>
      </c>
      <c r="F60" s="5">
        <v>-0.54358416642646146</v>
      </c>
      <c r="G60" s="5">
        <v>-0.54358416642646146</v>
      </c>
      <c r="H60" s="5">
        <v>5.4618042540539795</v>
      </c>
      <c r="I60" s="5">
        <v>0.34142370552480311</v>
      </c>
      <c r="J60" s="5">
        <v>-0.67820632302572836</v>
      </c>
      <c r="K60" s="5">
        <v>0.5778447239613268</v>
      </c>
      <c r="L60" s="5">
        <v>-0.70601984528797224</v>
      </c>
      <c r="M60" s="5">
        <v>14.565395953462115</v>
      </c>
      <c r="N60" s="5">
        <v>4.6134897547689864</v>
      </c>
      <c r="O60" s="5">
        <v>21.703812404681713</v>
      </c>
      <c r="P60" s="5">
        <v>-5.7061961450063085E-2</v>
      </c>
      <c r="Q60" s="5">
        <v>-0.10754364217500288</v>
      </c>
      <c r="R60" s="5">
        <v>1.8090511525033465E-2</v>
      </c>
      <c r="S60" s="5">
        <v>-0.1404665487704323</v>
      </c>
      <c r="T60" s="5">
        <v>2.926099718604434</v>
      </c>
      <c r="U60" s="5">
        <v>2.3648093937488586</v>
      </c>
      <c r="V60" s="5">
        <v>5.9736070623343718</v>
      </c>
      <c r="W60" s="5">
        <v>220.95132054361576</v>
      </c>
      <c r="X60" s="5">
        <v>321.79179016053627</v>
      </c>
      <c r="Y60" s="5">
        <v>248.2205288652824</v>
      </c>
      <c r="Z60" s="5">
        <v>122.13958993785047</v>
      </c>
      <c r="AA60" s="5">
        <v>81.003519389893157</v>
      </c>
      <c r="AB60" s="5">
        <v>70.738416708992204</v>
      </c>
      <c r="AC60" s="5">
        <v>27.316715653237381</v>
      </c>
      <c r="AD60" s="5">
        <v>45.772434203112276</v>
      </c>
      <c r="AE60" s="5">
        <v>14.121994192134212</v>
      </c>
      <c r="AF60" s="5">
        <v>6.4785924016244918</v>
      </c>
      <c r="AG60" s="5">
        <v>3.855131980434348</v>
      </c>
      <c r="AH60" s="5">
        <v>-166.83519129202355</v>
      </c>
      <c r="AI60" s="5">
        <v>-10.185923794949556</v>
      </c>
    </row>
    <row r="61" spans="1:35" x14ac:dyDescent="0.3">
      <c r="A61" s="5">
        <v>60</v>
      </c>
      <c r="B61" s="19">
        <v>5.5235000036191195</v>
      </c>
      <c r="C61" s="5">
        <v>-0.13449809571208352</v>
      </c>
      <c r="D61" s="5">
        <v>-0.12869674791586172</v>
      </c>
      <c r="E61" s="5">
        <v>-0.42925051336767478</v>
      </c>
      <c r="F61" s="5">
        <v>-0.69244535699601972</v>
      </c>
      <c r="G61" s="5">
        <v>-0.69244535699601972</v>
      </c>
      <c r="H61" s="5">
        <v>65.835853287312659</v>
      </c>
      <c r="I61" s="5">
        <v>0.40967315154115991</v>
      </c>
      <c r="J61" s="5">
        <v>-0.67922324202061046</v>
      </c>
      <c r="K61" s="5">
        <v>0.81970855830250611</v>
      </c>
      <c r="L61" s="5">
        <v>-0.39712889202319435</v>
      </c>
      <c r="M61" s="5">
        <v>15.266334625117322</v>
      </c>
      <c r="N61" s="5">
        <v>4.8028127816467627</v>
      </c>
      <c r="O61" s="5">
        <v>16.5795488080932</v>
      </c>
      <c r="P61" s="5">
        <v>-5.9215581252642494E-2</v>
      </c>
      <c r="Q61" s="5">
        <v>-0.12883664586472676</v>
      </c>
      <c r="R61" s="5">
        <v>-0.15294689457112912</v>
      </c>
      <c r="S61" s="5">
        <v>-0.26372676292315561</v>
      </c>
      <c r="T61" s="5">
        <v>2.9674772970057584</v>
      </c>
      <c r="U61" s="5">
        <v>2.4365660744371929</v>
      </c>
      <c r="V61" s="5">
        <v>8.7283914571289163</v>
      </c>
      <c r="W61" s="5">
        <v>105.75329637362464</v>
      </c>
      <c r="X61" s="5">
        <v>281.39349586642425</v>
      </c>
      <c r="Y61" s="5">
        <v>265.24992713514223</v>
      </c>
      <c r="Z61" s="5">
        <v>154.04336383301532</v>
      </c>
      <c r="AA61" s="5">
        <v>102.94579563706181</v>
      </c>
      <c r="AB61" s="5">
        <v>72.949311561937833</v>
      </c>
      <c r="AC61" s="5">
        <v>42.659244128638534</v>
      </c>
      <c r="AD61" s="5">
        <v>46.876648178115296</v>
      </c>
      <c r="AE61" s="5">
        <v>13.882801074913795</v>
      </c>
      <c r="AF61" s="5">
        <v>6.1652505216819877</v>
      </c>
      <c r="AG61" s="5">
        <v>4.1506006506105404</v>
      </c>
      <c r="AH61" s="5">
        <v>-96.135364921066355</v>
      </c>
      <c r="AI61" s="5">
        <v>63.675945008794827</v>
      </c>
    </row>
    <row r="62" spans="1:35" x14ac:dyDescent="0.3">
      <c r="A62" s="5">
        <v>61</v>
      </c>
      <c r="B62" s="19">
        <v>5.6173333351034671</v>
      </c>
      <c r="C62" s="5">
        <v>-0.24407507430310524</v>
      </c>
      <c r="D62" s="5">
        <v>-5.6259237764661463E-2</v>
      </c>
      <c r="E62" s="5">
        <v>-0.35260821257273389</v>
      </c>
      <c r="F62" s="5">
        <v>-0.65294252464050062</v>
      </c>
      <c r="G62" s="5">
        <v>-0.65294252464050062</v>
      </c>
      <c r="H62" s="5">
        <v>39.211951992845854</v>
      </c>
      <c r="I62" s="5">
        <v>0.50741355359446949</v>
      </c>
      <c r="J62" s="5">
        <v>-0.62033280546097758</v>
      </c>
      <c r="K62" s="5">
        <v>1.0104106906925778</v>
      </c>
      <c r="L62" s="5">
        <v>-2.8116670411480423E-2</v>
      </c>
      <c r="M62" s="5">
        <v>15.969501531000505</v>
      </c>
      <c r="N62" s="5">
        <v>5.2451613115813718</v>
      </c>
      <c r="O62" s="5">
        <v>11.591788903286837</v>
      </c>
      <c r="P62" s="5">
        <v>-4.2295315738495827E-2</v>
      </c>
      <c r="Q62" s="5">
        <v>-0.13251856315647334</v>
      </c>
      <c r="R62" s="5">
        <v>0.10038072960163835</v>
      </c>
      <c r="S62" s="5">
        <v>-3.8635862753305446E-2</v>
      </c>
      <c r="T62" s="5">
        <v>3.3536657027420604</v>
      </c>
      <c r="U62" s="5">
        <v>2.5953079284074163</v>
      </c>
      <c r="V62" s="5">
        <v>5.4563050074518138</v>
      </c>
      <c r="W62" s="5">
        <v>128.63753717826296</v>
      </c>
      <c r="X62" s="5">
        <v>252.94134999878551</v>
      </c>
      <c r="Y62" s="5">
        <v>229.08035283462758</v>
      </c>
      <c r="Z62" s="5">
        <v>174.18651096991246</v>
      </c>
      <c r="AA62" s="5">
        <v>127.50967793615523</v>
      </c>
      <c r="AB62" s="5">
        <v>91.287976909582213</v>
      </c>
      <c r="AC62" s="5">
        <v>50.408797858267235</v>
      </c>
      <c r="AD62" s="5">
        <v>48.140762658458989</v>
      </c>
      <c r="AE62" s="5">
        <v>14.626979531424331</v>
      </c>
      <c r="AF62" s="5">
        <v>6.0756598486717417</v>
      </c>
      <c r="AG62" s="5">
        <v>4.1876833014302761</v>
      </c>
      <c r="AH62" s="5">
        <v>-50.943695221139009</v>
      </c>
      <c r="AI62" s="5">
        <v>41.283871135066654</v>
      </c>
    </row>
    <row r="63" spans="1:35" x14ac:dyDescent="0.3">
      <c r="A63" s="5">
        <v>62</v>
      </c>
      <c r="B63" s="19">
        <v>5.7165000087115914</v>
      </c>
      <c r="C63" s="5">
        <v>-0.18331828769285283</v>
      </c>
      <c r="D63" s="5">
        <v>2.9560375033820217E-3</v>
      </c>
      <c r="E63" s="5">
        <v>-0.50043903677298118</v>
      </c>
      <c r="F63" s="5">
        <v>-0.68080128696225206</v>
      </c>
      <c r="G63" s="5">
        <v>-0.68080128696225206</v>
      </c>
      <c r="H63" s="5">
        <v>48.778245971409881</v>
      </c>
      <c r="I63" s="5">
        <v>0.63751187393069708</v>
      </c>
      <c r="J63" s="5">
        <v>-0.48693718295194227</v>
      </c>
      <c r="K63" s="5">
        <v>1.2320409955614193</v>
      </c>
      <c r="L63" s="5">
        <v>0.24058428354188677</v>
      </c>
      <c r="M63" s="5">
        <v>16.605509901319813</v>
      </c>
      <c r="N63" s="5">
        <v>5.5093786424690272</v>
      </c>
      <c r="O63" s="5">
        <v>7.5896834410776624</v>
      </c>
      <c r="P63" s="5">
        <v>-6.1047699348798015E-3</v>
      </c>
      <c r="Q63" s="5">
        <v>-0.10999013513298897</v>
      </c>
      <c r="R63" s="5">
        <v>0.18639568726129721</v>
      </c>
      <c r="S63" s="5">
        <v>-3.3715217410826871E-2</v>
      </c>
      <c r="T63" s="5">
        <v>3.4308323432674901</v>
      </c>
      <c r="U63" s="5">
        <v>2.5375146444566892</v>
      </c>
      <c r="V63" s="5">
        <v>4.2151230788376122</v>
      </c>
      <c r="W63" s="5">
        <v>77.883938740808432</v>
      </c>
      <c r="X63" s="5">
        <v>127.95720935820567</v>
      </c>
      <c r="Y63" s="5">
        <v>125.74677560347115</v>
      </c>
      <c r="Z63" s="5">
        <v>161.228018140687</v>
      </c>
      <c r="AA63" s="5">
        <v>101.71160570712038</v>
      </c>
      <c r="AB63" s="5">
        <v>91.733880071190242</v>
      </c>
      <c r="AC63" s="5">
        <v>61.072684408857093</v>
      </c>
      <c r="AD63" s="5">
        <v>50.407385504747687</v>
      </c>
      <c r="AE63" s="5">
        <v>14.92262596871756</v>
      </c>
      <c r="AF63" s="5">
        <v>5.9261430019535952</v>
      </c>
      <c r="AG63" s="5">
        <v>4.2626025628295272</v>
      </c>
      <c r="AH63" s="5">
        <v>112.99413790312465</v>
      </c>
      <c r="AI63" s="5">
        <v>76.573856682513153</v>
      </c>
    </row>
    <row r="64" spans="1:35" x14ac:dyDescent="0.3">
      <c r="A64" s="5">
        <v>63</v>
      </c>
      <c r="B64" s="19">
        <v>5.8106666675303131</v>
      </c>
      <c r="C64" s="5">
        <v>-0.17879437730005857</v>
      </c>
      <c r="D64" s="5">
        <v>7.3933216665641927E-2</v>
      </c>
      <c r="E64" s="5">
        <v>-0.45576098724572411</v>
      </c>
      <c r="F64" s="5">
        <v>-0.56062214788014075</v>
      </c>
      <c r="G64" s="5">
        <v>-0.56062214788014075</v>
      </c>
      <c r="H64" s="5">
        <v>-32.707834193469722</v>
      </c>
      <c r="I64" s="5">
        <v>0.79696366426623122</v>
      </c>
      <c r="J64" s="5">
        <v>-0.31976072213137208</v>
      </c>
      <c r="K64" s="5">
        <v>1.33371131903197</v>
      </c>
      <c r="L64" s="5">
        <v>0.27131692800993423</v>
      </c>
      <c r="M64" s="5">
        <v>17.140597654737832</v>
      </c>
      <c r="N64" s="5">
        <v>5.6818981049694814</v>
      </c>
      <c r="O64" s="5">
        <v>5.0650263960785802</v>
      </c>
      <c r="P64" s="5">
        <v>4.1099344184340657E-2</v>
      </c>
      <c r="Q64" s="5">
        <v>-8.0797296471425112E-2</v>
      </c>
      <c r="R64" s="5">
        <v>0.1813030517757393</v>
      </c>
      <c r="S64" s="5">
        <v>1.3585332031320735E-2</v>
      </c>
      <c r="T64" s="5">
        <v>3.7029877226015233</v>
      </c>
      <c r="U64" s="5">
        <v>2.7117750621614332</v>
      </c>
      <c r="V64" s="5">
        <v>3.6906854378088121</v>
      </c>
      <c r="W64" s="5">
        <v>80.56239069959814</v>
      </c>
      <c r="X64" s="5">
        <v>97.950791519446213</v>
      </c>
      <c r="Y64" s="5">
        <v>63.644991640385086</v>
      </c>
      <c r="Z64" s="5">
        <v>43.126538075424115</v>
      </c>
      <c r="AA64" s="5">
        <v>60.499121671967103</v>
      </c>
      <c r="AB64" s="5">
        <v>36.365553847209604</v>
      </c>
      <c r="AC64" s="5">
        <v>43.495606619205013</v>
      </c>
      <c r="AD64" s="5">
        <v>57.047452052987786</v>
      </c>
      <c r="AE64" s="5">
        <v>16.163444748346546</v>
      </c>
      <c r="AF64" s="5">
        <v>6.2284710436164135</v>
      </c>
      <c r="AG64" s="5">
        <v>4.5008787648706639</v>
      </c>
      <c r="AH64" s="5">
        <v>127.62741737794126</v>
      </c>
      <c r="AI64" s="5">
        <v>-49.652021423321322</v>
      </c>
    </row>
    <row r="65" spans="1:35" x14ac:dyDescent="0.3">
      <c r="A65" s="5">
        <v>64</v>
      </c>
      <c r="B65" s="19">
        <v>5.905166674638167</v>
      </c>
      <c r="C65" s="5">
        <v>-0.16376367297568675</v>
      </c>
      <c r="D65" s="5">
        <v>-9.8941210509939606E-2</v>
      </c>
      <c r="E65" s="5">
        <v>-0.52157355756756585</v>
      </c>
      <c r="F65" s="5">
        <v>-0.78427844105309252</v>
      </c>
      <c r="G65" s="5">
        <v>-0.78427844105309252</v>
      </c>
      <c r="H65" s="5">
        <v>38.399670773068429</v>
      </c>
      <c r="I65" s="5">
        <v>0.94999038353756415</v>
      </c>
      <c r="J65" s="5">
        <v>-0.16495301192196965</v>
      </c>
      <c r="K65" s="5">
        <v>1.2968159462520086</v>
      </c>
      <c r="L65" s="5">
        <v>0.23888261737488417</v>
      </c>
      <c r="M65" s="5">
        <v>17.873647198366641</v>
      </c>
      <c r="N65" s="5">
        <v>6.11582331726144</v>
      </c>
      <c r="O65" s="5">
        <v>7.6232816327643347</v>
      </c>
      <c r="P65" s="5">
        <v>7.2480039968369311E-2</v>
      </c>
      <c r="Q65" s="5">
        <v>-6.8770838031887854E-2</v>
      </c>
      <c r="R65" s="5">
        <v>0.18308813387819056</v>
      </c>
      <c r="S65" s="5">
        <v>5.8616131127471022E-2</v>
      </c>
      <c r="T65" s="5">
        <v>3.9853758259686414</v>
      </c>
      <c r="U65" s="5">
        <v>2.9622696584038239</v>
      </c>
      <c r="V65" s="5">
        <v>5.7367651145272998</v>
      </c>
      <c r="W65" s="5">
        <v>97.196840817745183</v>
      </c>
      <c r="X65" s="5">
        <v>113.79818617823111</v>
      </c>
      <c r="Y65" s="5">
        <v>72.17899943729212</v>
      </c>
      <c r="Z65" s="5">
        <v>42.175489751433084</v>
      </c>
      <c r="AA65" s="5">
        <v>21.430827647172638</v>
      </c>
      <c r="AB65" s="5">
        <v>40.304767324976638</v>
      </c>
      <c r="AC65" s="5">
        <v>32.591985838788951</v>
      </c>
      <c r="AD65" s="5">
        <v>72.796723915821801</v>
      </c>
      <c r="AE65" s="5">
        <v>17.775372849509647</v>
      </c>
      <c r="AF65" s="5">
        <v>6.8090084565206261</v>
      </c>
      <c r="AG65" s="5">
        <v>5.2927756455840793</v>
      </c>
      <c r="AH65" s="5">
        <v>54.637028166317833</v>
      </c>
      <c r="AI65" s="5">
        <v>-81.853758102446307</v>
      </c>
    </row>
    <row r="66" spans="1:35" x14ac:dyDescent="0.3">
      <c r="A66" s="5">
        <v>65</v>
      </c>
      <c r="B66" s="19">
        <v>5.9991666697897017</v>
      </c>
      <c r="C66" s="5">
        <v>-0.20791464625037312</v>
      </c>
      <c r="D66" s="5">
        <v>-0.13874013540428304</v>
      </c>
      <c r="E66" s="5">
        <v>-0.47400877257935736</v>
      </c>
      <c r="F66" s="5">
        <v>-0.8206635542338141</v>
      </c>
      <c r="G66" s="5">
        <v>-0.8206635542338141</v>
      </c>
      <c r="H66" s="5">
        <v>29.233077576712475</v>
      </c>
      <c r="I66" s="5">
        <v>1.0740806125419755</v>
      </c>
      <c r="J66" s="5">
        <v>-1.9811320431031624E-2</v>
      </c>
      <c r="K66" s="5">
        <v>1.261784271742874</v>
      </c>
      <c r="L66" s="5">
        <v>0.23984083509759782</v>
      </c>
      <c r="M66" s="5">
        <v>18.413914185058765</v>
      </c>
      <c r="N66" s="5">
        <v>6.408652484256085</v>
      </c>
      <c r="O66" s="5">
        <v>8.9447530568434672</v>
      </c>
      <c r="P66" s="5">
        <v>0.10039062153275266</v>
      </c>
      <c r="Q66" s="5">
        <v>-3.9528020435211107E-2</v>
      </c>
      <c r="R66" s="5">
        <v>0.18741478738939843</v>
      </c>
      <c r="S66" s="5">
        <v>0.12642753910783752</v>
      </c>
      <c r="T66" s="5">
        <v>4.0286466218763675</v>
      </c>
      <c r="U66" s="5">
        <v>3.0394621661783829</v>
      </c>
      <c r="V66" s="5">
        <v>3.823443463513486</v>
      </c>
      <c r="W66" s="5">
        <v>64.775796989882579</v>
      </c>
      <c r="X66" s="5">
        <v>104.90441462528997</v>
      </c>
      <c r="Y66" s="5">
        <v>104.55013224931304</v>
      </c>
      <c r="Z66" s="5">
        <v>129.49547003901597</v>
      </c>
      <c r="AA66" s="5">
        <v>144.29465166522093</v>
      </c>
      <c r="AB66" s="5">
        <v>109.16106475645846</v>
      </c>
      <c r="AC66" s="5">
        <v>75.663841495153861</v>
      </c>
      <c r="AD66" s="5">
        <v>85.017246995574666</v>
      </c>
      <c r="AE66" s="5">
        <v>19.131248302754628</v>
      </c>
      <c r="AF66" s="5">
        <v>7.3136510288308463</v>
      </c>
      <c r="AG66" s="5">
        <v>5.6229173137725859</v>
      </c>
      <c r="AH66" s="5">
        <v>-60.098217303097776</v>
      </c>
      <c r="AI66" s="5">
        <v>0.78047355103829152</v>
      </c>
    </row>
    <row r="67" spans="1:35" x14ac:dyDescent="0.3">
      <c r="A67" s="5">
        <v>66</v>
      </c>
      <c r="B67" s="19">
        <v>6.0931666754186153</v>
      </c>
      <c r="C67" s="5">
        <v>-0.23909069415931627</v>
      </c>
      <c r="D67" s="5">
        <v>9.3070215662304209E-2</v>
      </c>
      <c r="E67" s="5">
        <v>-0.47444235968064463</v>
      </c>
      <c r="F67" s="5">
        <v>-0.62046283817725756</v>
      </c>
      <c r="G67" s="5">
        <v>-0.62046283817725756</v>
      </c>
      <c r="H67" s="5">
        <v>-18.475964625208821</v>
      </c>
      <c r="I67" s="5">
        <v>1.1490670498650168</v>
      </c>
      <c r="J67" s="5">
        <v>7.4164839060850279E-2</v>
      </c>
      <c r="K67" s="5">
        <v>1.0947983310797498</v>
      </c>
      <c r="L67" s="5">
        <v>-4.6412527425726838E-2</v>
      </c>
      <c r="M67" s="5">
        <v>19.237565654634626</v>
      </c>
      <c r="N67" s="5">
        <v>6.7495610860543973</v>
      </c>
      <c r="O67" s="5">
        <v>13.648332235129518</v>
      </c>
      <c r="P67" s="5">
        <v>0.13830874639622351</v>
      </c>
      <c r="Q67" s="5">
        <v>-2.3341532368671833E-4</v>
      </c>
      <c r="R67" s="5">
        <v>0.28285826035277722</v>
      </c>
      <c r="S67" s="5">
        <v>0.1351673113899946</v>
      </c>
      <c r="T67" s="5">
        <v>4.3060268775270316</v>
      </c>
      <c r="U67" s="5">
        <v>3.1246342609042492</v>
      </c>
      <c r="V67" s="5">
        <v>2.3943826583558341</v>
      </c>
      <c r="W67" s="5">
        <v>147.15271956352873</v>
      </c>
      <c r="X67" s="5">
        <v>157.90111033853822</v>
      </c>
      <c r="Y67" s="5">
        <v>159.0052648048914</v>
      </c>
      <c r="Z67" s="5">
        <v>193.77823113874101</v>
      </c>
      <c r="AA67" s="5">
        <v>150.33703784964135</v>
      </c>
      <c r="AB67" s="5">
        <v>129.08425863797405</v>
      </c>
      <c r="AC67" s="5">
        <v>100.38677498782648</v>
      </c>
      <c r="AD67" s="5">
        <v>98.980689570419614</v>
      </c>
      <c r="AE67" s="5">
        <v>20.569923746784244</v>
      </c>
      <c r="AF67" s="5">
        <v>8.2767699663840091</v>
      </c>
      <c r="AG67" s="5">
        <v>6.0947922212694108</v>
      </c>
      <c r="AH67" s="5">
        <v>-176.7068445166658</v>
      </c>
      <c r="AI67" s="5">
        <v>96.80046723781112</v>
      </c>
    </row>
    <row r="68" spans="1:35" x14ac:dyDescent="0.3">
      <c r="A68" s="5">
        <v>67</v>
      </c>
      <c r="B68" s="19">
        <v>6.1880000098608434</v>
      </c>
      <c r="C68" s="5">
        <v>-0.19300233371228165</v>
      </c>
      <c r="D68" s="5">
        <v>-9.2905372514611465E-2</v>
      </c>
      <c r="E68" s="5">
        <v>-0.47212849797933493</v>
      </c>
      <c r="F68" s="5">
        <v>-0.75803620420632767</v>
      </c>
      <c r="G68" s="5">
        <v>-0.75803620420632767</v>
      </c>
      <c r="H68" s="5">
        <v>-27.489065091886644</v>
      </c>
      <c r="I68" s="5">
        <v>1.1755115787053225</v>
      </c>
      <c r="J68" s="5">
        <v>8.0951535621813397E-2</v>
      </c>
      <c r="K68" s="5">
        <v>1.0162817439168161</v>
      </c>
      <c r="L68" s="5">
        <v>-0.34743645201839074</v>
      </c>
      <c r="M68" s="5">
        <v>19.957359530135751</v>
      </c>
      <c r="N68" s="5">
        <v>6.83235971621734</v>
      </c>
      <c r="O68" s="5">
        <v>17.348130595165848</v>
      </c>
      <c r="P68" s="5">
        <v>0.176844229133614</v>
      </c>
      <c r="Q68" s="5">
        <v>3.5902718693812986E-2</v>
      </c>
      <c r="R68" s="5">
        <v>0.11898939593590076</v>
      </c>
      <c r="S68" s="5">
        <v>-9.9294308211900686E-3</v>
      </c>
      <c r="T68" s="5">
        <v>4.4912382540818303</v>
      </c>
      <c r="U68" s="5">
        <v>3.3749999521504508</v>
      </c>
      <c r="V68" s="5">
        <v>6.674649438079463</v>
      </c>
      <c r="W68" s="5">
        <v>42.793807804499608</v>
      </c>
      <c r="X68" s="5">
        <v>45.841120845408092</v>
      </c>
      <c r="Y68" s="5">
        <v>103.90303591007714</v>
      </c>
      <c r="Z68" s="5">
        <v>66.876167276152458</v>
      </c>
      <c r="AA68" s="5">
        <v>59.526868314927619</v>
      </c>
      <c r="AB68" s="5">
        <v>72.299648507671478</v>
      </c>
      <c r="AC68" s="5">
        <v>68.442756038988662</v>
      </c>
      <c r="AD68" s="5">
        <v>112.9591105480385</v>
      </c>
      <c r="AE68" s="5">
        <v>21.855139877061454</v>
      </c>
      <c r="AF68" s="5">
        <v>9.1016353849789375</v>
      </c>
      <c r="AG68" s="5">
        <v>6.7535045771484077</v>
      </c>
      <c r="AH68" s="5">
        <v>-159.49590895367683</v>
      </c>
      <c r="AI68" s="5">
        <v>99.72546587584732</v>
      </c>
    </row>
    <row r="69" spans="1:35" x14ac:dyDescent="0.3">
      <c r="A69" s="5">
        <v>68</v>
      </c>
      <c r="B69" s="19">
        <v>6.2866666715126485</v>
      </c>
      <c r="C69" s="5">
        <v>-8.1102602128256138E-2</v>
      </c>
      <c r="D69" s="5">
        <v>-0.13872259667274361</v>
      </c>
      <c r="E69" s="5">
        <v>-0.70439754935322252</v>
      </c>
      <c r="F69" s="5">
        <v>-0.92422274815402283</v>
      </c>
      <c r="G69" s="5">
        <v>-0.92422274815402283</v>
      </c>
      <c r="H69" s="5">
        <v>59.094245115254118</v>
      </c>
      <c r="I69" s="5">
        <v>1.1830545004056778</v>
      </c>
      <c r="J69" s="5">
        <v>1.6939933165427128E-2</v>
      </c>
      <c r="K69" s="5">
        <v>1.0527461201384725</v>
      </c>
      <c r="L69" s="5">
        <v>-0.47660441780131879</v>
      </c>
      <c r="M69" s="5">
        <v>21.02718517617577</v>
      </c>
      <c r="N69" s="5">
        <v>7.1400175871391722</v>
      </c>
      <c r="O69" s="5">
        <v>19.646887008384425</v>
      </c>
      <c r="P69" s="5">
        <v>0.1782573428265824</v>
      </c>
      <c r="Q69" s="5">
        <v>4.8650548348771486E-2</v>
      </c>
      <c r="R69" s="5">
        <v>0.10886416393990805</v>
      </c>
      <c r="S69" s="5">
        <v>5.0502779676261086E-2</v>
      </c>
      <c r="T69" s="5">
        <v>4.7687810905014567</v>
      </c>
      <c r="U69" s="5">
        <v>3.6182403051506049</v>
      </c>
      <c r="V69" s="5">
        <v>7.0768781537967582</v>
      </c>
      <c r="W69" s="5">
        <v>40.179479956711205</v>
      </c>
      <c r="X69" s="5">
        <v>82.049693628480767</v>
      </c>
      <c r="Y69" s="5">
        <v>19.96258417509647</v>
      </c>
      <c r="Z69" s="5">
        <v>18.940076129578927</v>
      </c>
      <c r="AA69" s="5">
        <v>32.34142085650857</v>
      </c>
      <c r="AB69" s="5">
        <v>23.194972387599009</v>
      </c>
      <c r="AC69" s="5">
        <v>28.153171778127735</v>
      </c>
      <c r="AD69" s="5">
        <v>130.48991611415914</v>
      </c>
      <c r="AE69" s="5">
        <v>23.121309715366202</v>
      </c>
      <c r="AF69" s="5">
        <v>9.9637533560642702</v>
      </c>
      <c r="AG69" s="5">
        <v>7.6398714344333669</v>
      </c>
      <c r="AH69" s="5">
        <v>-131.41771500966308</v>
      </c>
      <c r="AI69" s="5">
        <v>-116.6904421825426</v>
      </c>
    </row>
    <row r="70" spans="1:35" x14ac:dyDescent="0.3">
      <c r="A70" s="5">
        <v>69</v>
      </c>
      <c r="B70" s="19">
        <v>6.3806666666641831</v>
      </c>
      <c r="C70" s="5">
        <v>-0.26990877233992683</v>
      </c>
      <c r="D70" s="5">
        <v>-0.2066877196123392</v>
      </c>
      <c r="E70" s="5">
        <v>-0.70755438704013562</v>
      </c>
      <c r="F70" s="5">
        <v>-1.1841508789928006</v>
      </c>
      <c r="G70" s="5">
        <v>-1.1841508789928006</v>
      </c>
      <c r="H70" s="5">
        <v>140.75587162413808</v>
      </c>
      <c r="I70" s="5">
        <v>1.164497792154614</v>
      </c>
      <c r="J70" s="5">
        <v>-9.0084878914265448E-2</v>
      </c>
      <c r="K70" s="5">
        <v>1.0968406641269266</v>
      </c>
      <c r="L70" s="5">
        <v>-0.50918684174102646</v>
      </c>
      <c r="M70" s="5">
        <v>22.024561436975677</v>
      </c>
      <c r="N70" s="5">
        <v>7.4403508884987906</v>
      </c>
      <c r="O70" s="5">
        <v>22.329824595334255</v>
      </c>
      <c r="P70" s="5">
        <v>0.14592954423147303</v>
      </c>
      <c r="Q70" s="5">
        <v>1.6315948591451877E-2</v>
      </c>
      <c r="R70" s="5">
        <v>-4.0699762858984759E-2</v>
      </c>
      <c r="S70" s="5">
        <v>-0.26007812524000007</v>
      </c>
      <c r="T70" s="5">
        <v>5.0070175514679427</v>
      </c>
      <c r="U70" s="5">
        <v>3.6017543914378742</v>
      </c>
      <c r="V70" s="5">
        <v>10.436842121122224</v>
      </c>
      <c r="W70" s="5">
        <v>4.8087719371315911</v>
      </c>
      <c r="X70" s="5">
        <v>144.33157916668407</v>
      </c>
      <c r="Y70" s="5">
        <v>200.82280732269939</v>
      </c>
      <c r="Z70" s="5">
        <v>169.53684236287879</v>
      </c>
      <c r="AA70" s="5">
        <v>118.49298263619355</v>
      </c>
      <c r="AB70" s="5">
        <v>110.18070192180849</v>
      </c>
      <c r="AC70" s="5">
        <v>63.78245623726999</v>
      </c>
      <c r="AD70" s="5">
        <v>157.52280725690392</v>
      </c>
      <c r="AE70" s="5">
        <v>24.026315825982305</v>
      </c>
      <c r="AF70" s="5">
        <v>10.470175454506192</v>
      </c>
      <c r="AG70" s="5">
        <v>7.6228070291269194</v>
      </c>
      <c r="AH70" s="5">
        <v>-49.491228145378663</v>
      </c>
      <c r="AI70" s="5">
        <v>13.947368442246004</v>
      </c>
    </row>
    <row r="71" spans="1:35" x14ac:dyDescent="0.3">
      <c r="A71" s="5">
        <v>70</v>
      </c>
      <c r="B71" s="19">
        <v>6.4743333344813436</v>
      </c>
      <c r="C71" s="5">
        <v>-0.43130952200820782</v>
      </c>
      <c r="D71" s="5">
        <v>8.1320645191629209E-2</v>
      </c>
      <c r="E71" s="5">
        <v>-0.58136574635470673</v>
      </c>
      <c r="F71" s="5">
        <v>-0.93135462317138518</v>
      </c>
      <c r="G71" s="5">
        <v>-0.93135462317138518</v>
      </c>
      <c r="H71" s="5">
        <v>86.502333335221692</v>
      </c>
      <c r="I71" s="5">
        <v>1.1164278751810448</v>
      </c>
      <c r="J71" s="5">
        <v>-0.21716921473004169</v>
      </c>
      <c r="K71" s="5">
        <v>0.98489645309711571</v>
      </c>
      <c r="L71" s="5">
        <v>-0.61742959216127469</v>
      </c>
      <c r="M71" s="5">
        <v>22.880820186460415</v>
      </c>
      <c r="N71" s="5">
        <v>7.6726208826132645</v>
      </c>
      <c r="O71" s="5">
        <v>24.029868516487689</v>
      </c>
      <c r="P71" s="5">
        <v>9.4054738550566466E-2</v>
      </c>
      <c r="Q71" s="5">
        <v>-4.378518950870184E-2</v>
      </c>
      <c r="R71" s="5">
        <v>-0.18336930553476408</v>
      </c>
      <c r="S71" s="5">
        <v>-0.40729383448751427</v>
      </c>
      <c r="T71" s="5">
        <v>5.1724744397557787</v>
      </c>
      <c r="U71" s="5">
        <v>3.7352855499051505</v>
      </c>
      <c r="V71" s="5">
        <v>12.346120206577387</v>
      </c>
      <c r="W71" s="5">
        <v>30.686969621186954</v>
      </c>
      <c r="X71" s="5">
        <v>175.14202259750476</v>
      </c>
      <c r="Y71" s="5">
        <v>285.842463163297</v>
      </c>
      <c r="Z71" s="5">
        <v>266.68814375357641</v>
      </c>
      <c r="AA71" s="5">
        <v>169.42840613076376</v>
      </c>
      <c r="AB71" s="5">
        <v>104.30863961068627</v>
      </c>
      <c r="AC71" s="5">
        <v>82.817570538983659</v>
      </c>
      <c r="AD71" s="5">
        <v>173.13733736117291</v>
      </c>
      <c r="AE71" s="5">
        <v>23.543192083127511</v>
      </c>
      <c r="AF71" s="5">
        <v>11.240995742376853</v>
      </c>
      <c r="AG71" s="5">
        <v>7.4002929144875402</v>
      </c>
      <c r="AH71" s="5">
        <v>138.80995774026653</v>
      </c>
      <c r="AI71" s="5">
        <v>0.3795022007429652</v>
      </c>
    </row>
    <row r="72" spans="1:35" x14ac:dyDescent="0.3">
      <c r="A72" s="5">
        <v>71</v>
      </c>
      <c r="B72" s="19">
        <v>6.5683333401102573</v>
      </c>
      <c r="C72" s="5">
        <v>-0.36926617625312574</v>
      </c>
      <c r="D72" s="5">
        <v>-0.15079589947115804</v>
      </c>
      <c r="E72" s="5">
        <v>-0.57101551610004797</v>
      </c>
      <c r="F72" s="5">
        <v>-1.0910775918246314</v>
      </c>
      <c r="G72" s="5">
        <v>-1.0910775918246314</v>
      </c>
      <c r="H72" s="5">
        <v>89.024401167583576</v>
      </c>
      <c r="I72" s="5">
        <v>1.0789303188406216</v>
      </c>
      <c r="J72" s="5">
        <v>-0.33423352511210147</v>
      </c>
      <c r="K72" s="5">
        <v>1.0358521567605585</v>
      </c>
      <c r="L72" s="5">
        <v>-0.58028777997927417</v>
      </c>
      <c r="M72" s="5">
        <v>23.908638206689002</v>
      </c>
      <c r="N72" s="5">
        <v>8.0696924811377642</v>
      </c>
      <c r="O72" s="5">
        <v>24.623718729184777</v>
      </c>
      <c r="P72" s="5">
        <v>4.6484064452781894E-2</v>
      </c>
      <c r="Q72" s="5">
        <v>-9.5736981832109477E-2</v>
      </c>
      <c r="R72" s="5">
        <v>-0.14969212148295299</v>
      </c>
      <c r="S72" s="5">
        <v>-0.30497776368087232</v>
      </c>
      <c r="T72" s="5">
        <v>5.5730599935051037</v>
      </c>
      <c r="U72" s="5">
        <v>4.0409955816714236</v>
      </c>
      <c r="V72" s="5">
        <v>13.533821289397816</v>
      </c>
      <c r="W72" s="5">
        <v>30.423425866183482</v>
      </c>
      <c r="X72" s="5">
        <v>200.70922272321658</v>
      </c>
      <c r="Y72" s="5">
        <v>290.13996885480674</v>
      </c>
      <c r="Z72" s="5">
        <v>305.62752366021255</v>
      </c>
      <c r="AA72" s="5">
        <v>223.77627967615751</v>
      </c>
      <c r="AB72" s="5">
        <v>154.58037968113698</v>
      </c>
      <c r="AC72" s="5">
        <v>89.599413773259769</v>
      </c>
      <c r="AD72" s="5">
        <v>184.99853468351847</v>
      </c>
      <c r="AE72" s="5">
        <v>23.822547431253405</v>
      </c>
      <c r="AF72" s="5">
        <v>11.922693920531412</v>
      </c>
      <c r="AG72" s="5">
        <v>8.1645680295770031</v>
      </c>
      <c r="AH72" s="5">
        <v>165.44011606822875</v>
      </c>
      <c r="AI72" s="5">
        <v>24.307466901053981</v>
      </c>
    </row>
    <row r="73" spans="1:35" x14ac:dyDescent="0.3">
      <c r="A73" s="5">
        <v>72</v>
      </c>
      <c r="B73" s="19">
        <v>6.6628333367407322</v>
      </c>
      <c r="C73" s="5">
        <v>-0.60212054397553094</v>
      </c>
      <c r="D73" s="5">
        <v>-0.26442130148599075</v>
      </c>
      <c r="E73" s="5">
        <v>-0.56607841373695578</v>
      </c>
      <c r="F73" s="5">
        <v>-1.4326202591983777</v>
      </c>
      <c r="G73" s="5">
        <v>-1.4326202591983777</v>
      </c>
      <c r="H73" s="5">
        <v>174.00204884254228</v>
      </c>
      <c r="I73" s="5">
        <v>1.0725329576865519</v>
      </c>
      <c r="J73" s="5">
        <v>-0.43217180898574442</v>
      </c>
      <c r="K73" s="5">
        <v>1.2247389909407711</v>
      </c>
      <c r="L73" s="5">
        <v>-0.4475701166564468</v>
      </c>
      <c r="M73" s="5">
        <v>24.837332005987758</v>
      </c>
      <c r="N73" s="5">
        <v>8.3504974452246596</v>
      </c>
      <c r="O73" s="5">
        <v>22.976594715271304</v>
      </c>
      <c r="P73" s="5">
        <v>-2.124829796572196E-2</v>
      </c>
      <c r="Q73" s="5">
        <v>-0.17012289003652289</v>
      </c>
      <c r="R73" s="5">
        <v>-0.28626166357604627</v>
      </c>
      <c r="S73" s="5">
        <v>-0.39475104380938747</v>
      </c>
      <c r="T73" s="5">
        <v>5.8946753039866353</v>
      </c>
      <c r="U73" s="5">
        <v>4.4236395967975923</v>
      </c>
      <c r="V73" s="5">
        <v>17.603276935192959</v>
      </c>
      <c r="W73" s="5">
        <v>15.110591130648393</v>
      </c>
      <c r="X73" s="5">
        <v>143.04154610501931</v>
      </c>
      <c r="Y73" s="5">
        <v>252.35635110953382</v>
      </c>
      <c r="Z73" s="5">
        <v>281.3101255180971</v>
      </c>
      <c r="AA73" s="5">
        <v>220.54652050097457</v>
      </c>
      <c r="AB73" s="5">
        <v>152.70684754151441</v>
      </c>
      <c r="AC73" s="5">
        <v>75.684611593622321</v>
      </c>
      <c r="AD73" s="5">
        <v>186.38092626586686</v>
      </c>
      <c r="AE73" s="5">
        <v>24.595085075686939</v>
      </c>
      <c r="AF73" s="5">
        <v>12.07372743919597</v>
      </c>
      <c r="AG73" s="5">
        <v>8.5558807122188405</v>
      </c>
      <c r="AH73" s="5">
        <v>448.83265488380658</v>
      </c>
      <c r="AI73" s="5">
        <v>-204.1193699665175</v>
      </c>
    </row>
    <row r="74" spans="1:35" x14ac:dyDescent="0.3">
      <c r="A74" s="5">
        <v>73</v>
      </c>
      <c r="B74" s="19">
        <v>6.75716666970402</v>
      </c>
      <c r="C74" s="5">
        <v>-0.35006442586580955</v>
      </c>
      <c r="D74" s="5">
        <v>-0.36961757397730621</v>
      </c>
      <c r="E74" s="5">
        <v>-0.75591743219563168</v>
      </c>
      <c r="F74" s="5">
        <v>-1.4755994320384478</v>
      </c>
      <c r="G74" s="5">
        <v>-1.4755994320384478</v>
      </c>
      <c r="H74" s="5">
        <v>178.20003687571676</v>
      </c>
      <c r="I74" s="5">
        <v>1.0769183803887534</v>
      </c>
      <c r="J74" s="5">
        <v>-0.50734488072071782</v>
      </c>
      <c r="K74" s="5">
        <v>1.1198626778630378</v>
      </c>
      <c r="L74" s="5">
        <v>-0.57000722312000418</v>
      </c>
      <c r="M74" s="5">
        <v>26.006442478690531</v>
      </c>
      <c r="N74" s="5">
        <v>8.9393851730561753</v>
      </c>
      <c r="O74" s="5">
        <v>27.394436638815225</v>
      </c>
      <c r="P74" s="5">
        <v>-8.7583981916715084E-2</v>
      </c>
      <c r="Q74" s="5">
        <v>-0.2414308260662458</v>
      </c>
      <c r="R74" s="5">
        <v>-0.18111237337580816</v>
      </c>
      <c r="S74" s="5">
        <v>-0.3628233497678412</v>
      </c>
      <c r="T74" s="5">
        <v>6.2951684502870009</v>
      </c>
      <c r="U74" s="5">
        <v>4.6014641840082779</v>
      </c>
      <c r="V74" s="5">
        <v>16.167496533502927</v>
      </c>
      <c r="W74" s="5">
        <v>57.10805339328185</v>
      </c>
      <c r="X74" s="5">
        <v>86.549342179622627</v>
      </c>
      <c r="Y74" s="5">
        <v>96.347878168249636</v>
      </c>
      <c r="Z74" s="5">
        <v>103.2667655132763</v>
      </c>
      <c r="AA74" s="5">
        <v>114.14407164660777</v>
      </c>
      <c r="AB74" s="5">
        <v>84.890777006005308</v>
      </c>
      <c r="AC74" s="5">
        <v>56.312152944501442</v>
      </c>
      <c r="AD74" s="5">
        <v>163.58828893044165</v>
      </c>
      <c r="AE74" s="5">
        <v>26.152269713235288</v>
      </c>
      <c r="AF74" s="5">
        <v>12.855637050167459</v>
      </c>
      <c r="AG74" s="5">
        <v>8.9710103564514228</v>
      </c>
      <c r="AH74" s="5">
        <v>314.72855428558796</v>
      </c>
      <c r="AI74" s="5">
        <v>-160.22723471738027</v>
      </c>
    </row>
    <row r="75" spans="1:35" x14ac:dyDescent="0.3">
      <c r="A75" s="5">
        <v>74</v>
      </c>
      <c r="B75" s="19">
        <v>6.8560000055003911</v>
      </c>
      <c r="C75" s="5">
        <v>-0.55669672067164355</v>
      </c>
      <c r="D75" s="5">
        <v>-0.27640222450669827</v>
      </c>
      <c r="E75" s="5">
        <v>-0.41555620561130174</v>
      </c>
      <c r="F75" s="5">
        <v>-1.2486551507894439</v>
      </c>
      <c r="G75" s="5">
        <v>-1.2486551507894439</v>
      </c>
      <c r="H75" s="5">
        <v>153.53741965495794</v>
      </c>
      <c r="I75" s="5">
        <v>1.0707366361895478</v>
      </c>
      <c r="J75" s="5">
        <v>-0.56941613174931416</v>
      </c>
      <c r="K75" s="5">
        <v>0.97759649768688861</v>
      </c>
      <c r="L75" s="5">
        <v>-0.78378857005535407</v>
      </c>
      <c r="M75" s="5">
        <v>27.235362966352923</v>
      </c>
      <c r="N75" s="5">
        <v>9.4496487010820793</v>
      </c>
      <c r="O75" s="5">
        <v>33.463700195727839</v>
      </c>
      <c r="P75" s="5">
        <v>-0.15488421872693697</v>
      </c>
      <c r="Q75" s="5">
        <v>-0.33629361683818032</v>
      </c>
      <c r="R75" s="5">
        <v>-0.35201307991625236</v>
      </c>
      <c r="S75" s="5">
        <v>-0.67448697778697952</v>
      </c>
      <c r="T75" s="5">
        <v>6.7868852381005853</v>
      </c>
      <c r="U75" s="5">
        <v>4.8706088936989946</v>
      </c>
      <c r="V75" s="5">
        <v>20.989461334187876</v>
      </c>
      <c r="W75" s="5">
        <v>37.775761080701258</v>
      </c>
      <c r="X75" s="5">
        <v>104.79625280694439</v>
      </c>
      <c r="Y75" s="5">
        <v>136.98302091983092</v>
      </c>
      <c r="Z75" s="5">
        <v>107.35187341290626</v>
      </c>
      <c r="AA75" s="5">
        <v>95.750585370035012</v>
      </c>
      <c r="AB75" s="5">
        <v>85.013465944437485</v>
      </c>
      <c r="AC75" s="5">
        <v>60.029859415777381</v>
      </c>
      <c r="AD75" s="5">
        <v>162.04566726104645</v>
      </c>
      <c r="AE75" s="5">
        <v>27.679742356942832</v>
      </c>
      <c r="AF75" s="5">
        <v>13.782786869403543</v>
      </c>
      <c r="AG75" s="5">
        <v>9.028103034119308</v>
      </c>
      <c r="AH75" s="5">
        <v>323.64695513150309</v>
      </c>
      <c r="AI75" s="5">
        <v>-59.787470657273737</v>
      </c>
    </row>
    <row r="76" spans="1:35" x14ac:dyDescent="0.3">
      <c r="A76" s="5">
        <v>75</v>
      </c>
      <c r="B76" s="19">
        <v>6.9480000052135438</v>
      </c>
      <c r="C76" s="5">
        <v>-0.33046004396528056</v>
      </c>
      <c r="D76" s="5">
        <v>-0.49688601188290782</v>
      </c>
      <c r="E76" s="5">
        <v>-0.63666979438139126</v>
      </c>
      <c r="F76" s="5">
        <v>-1.4640158502291789</v>
      </c>
      <c r="G76" s="5">
        <v>-1.4640158502291789</v>
      </c>
      <c r="H76" s="5">
        <v>152.15103453455922</v>
      </c>
      <c r="I76" s="5">
        <v>1.085234402820916</v>
      </c>
      <c r="J76" s="5">
        <v>-0.62139321750571908</v>
      </c>
      <c r="K76" s="5">
        <v>1.1330656672399282</v>
      </c>
      <c r="L76" s="5">
        <v>-0.82877286754507284</v>
      </c>
      <c r="M76" s="5">
        <v>28.436544979449248</v>
      </c>
      <c r="N76" s="5">
        <v>9.7826086057114878</v>
      </c>
      <c r="O76" s="5">
        <v>32.650998524720627</v>
      </c>
      <c r="P76" s="5">
        <v>-0.22826938955430587</v>
      </c>
      <c r="Q76" s="5">
        <v>-0.42015802901862898</v>
      </c>
      <c r="R76" s="5">
        <v>-0.40046630640588338</v>
      </c>
      <c r="S76" s="5">
        <v>-0.52799724083376454</v>
      </c>
      <c r="T76" s="5">
        <v>7.099882425910967</v>
      </c>
      <c r="U76" s="5">
        <v>5.3672149917822409</v>
      </c>
      <c r="V76" s="5">
        <v>21.558754208370654</v>
      </c>
      <c r="W76" s="5">
        <v>70.861338948975302</v>
      </c>
      <c r="X76" s="5">
        <v>104.97179691973716</v>
      </c>
      <c r="Y76" s="5">
        <v>170.14335918776899</v>
      </c>
      <c r="Z76" s="5">
        <v>207.32079715383512</v>
      </c>
      <c r="AA76" s="5">
        <v>135.84253694143644</v>
      </c>
      <c r="AB76" s="5">
        <v>93.784370465601924</v>
      </c>
      <c r="AC76" s="5">
        <v>29.176850495557186</v>
      </c>
      <c r="AD76" s="5">
        <v>169.27261889025161</v>
      </c>
      <c r="AE76" s="5">
        <v>28.522913956328505</v>
      </c>
      <c r="AF76" s="5">
        <v>14.035840058969464</v>
      </c>
      <c r="AG76" s="5">
        <v>9.5569916865166871</v>
      </c>
      <c r="AH76" s="5">
        <v>367.28495549512041</v>
      </c>
      <c r="AI76" s="5">
        <v>-88.655110818282935</v>
      </c>
    </row>
    <row r="77" spans="1:35" x14ac:dyDescent="0.3">
      <c r="A77" s="5">
        <v>76</v>
      </c>
      <c r="B77" s="19">
        <v>7.0420000003650784</v>
      </c>
      <c r="C77" s="5">
        <v>-0.28435525582381849</v>
      </c>
      <c r="D77" s="5">
        <v>-0.35874926649593331</v>
      </c>
      <c r="E77" s="5">
        <v>-0.70601115775598733</v>
      </c>
      <c r="F77" s="5">
        <v>-1.349115680075639</v>
      </c>
      <c r="G77" s="5">
        <v>-1.349115680075639</v>
      </c>
      <c r="H77" s="5">
        <v>118.33726634056728</v>
      </c>
      <c r="I77" s="5">
        <v>1.0686180719650586</v>
      </c>
      <c r="J77" s="5">
        <v>-0.69445829665196612</v>
      </c>
      <c r="K77" s="5">
        <v>0.98949545471262101</v>
      </c>
      <c r="L77" s="5">
        <v>-1.0252894785695654</v>
      </c>
      <c r="M77" s="5">
        <v>29.568408731327164</v>
      </c>
      <c r="N77" s="5">
        <v>10.231356443940907</v>
      </c>
      <c r="O77" s="5">
        <v>36.329418723036021</v>
      </c>
      <c r="P77" s="5">
        <v>-0.2708705255903408</v>
      </c>
      <c r="Q77" s="5">
        <v>-0.45149782263688648</v>
      </c>
      <c r="R77" s="5">
        <v>-0.34001326725590247</v>
      </c>
      <c r="S77" s="5">
        <v>-0.48225268766747137</v>
      </c>
      <c r="T77" s="5">
        <v>7.6365237920943185</v>
      </c>
      <c r="U77" s="5">
        <v>5.6811509179940494</v>
      </c>
      <c r="V77" s="5">
        <v>21.635936612341972</v>
      </c>
      <c r="W77" s="5">
        <v>29.293599570642826</v>
      </c>
      <c r="X77" s="5">
        <v>10.393423384857286</v>
      </c>
      <c r="Y77" s="5">
        <v>-57.990017695952226</v>
      </c>
      <c r="Z77" s="5">
        <v>15.329418694072615</v>
      </c>
      <c r="AA77" s="5">
        <v>49.599530309159817</v>
      </c>
      <c r="AB77" s="5">
        <v>53.300645992479353</v>
      </c>
      <c r="AC77" s="5">
        <v>-10.685848517380435</v>
      </c>
      <c r="AD77" s="5">
        <v>177.49677064997275</v>
      </c>
      <c r="AE77" s="5">
        <v>30.753963636074438</v>
      </c>
      <c r="AF77" s="5">
        <v>14.536699961329255</v>
      </c>
      <c r="AG77" s="5">
        <v>10.303581928479741</v>
      </c>
      <c r="AH77" s="5">
        <v>308.12624822297448</v>
      </c>
      <c r="AI77" s="5">
        <v>2.839694660405077</v>
      </c>
    </row>
    <row r="78" spans="1:35" x14ac:dyDescent="0.3">
      <c r="A78" s="5">
        <v>77</v>
      </c>
      <c r="B78" s="19">
        <v>7.1361666696611792</v>
      </c>
      <c r="C78" s="5">
        <v>-0.45601585275873063</v>
      </c>
      <c r="D78" s="5">
        <v>-0.34233812966514759</v>
      </c>
      <c r="E78" s="5">
        <v>-0.80663810340656872</v>
      </c>
      <c r="F78" s="5">
        <v>-1.6049920858301467</v>
      </c>
      <c r="G78" s="5">
        <v>-1.6049920858301467</v>
      </c>
      <c r="H78" s="5">
        <v>220.45368203564155</v>
      </c>
      <c r="I78" s="5">
        <v>1.0437297521396509</v>
      </c>
      <c r="J78" s="5">
        <v>-0.77904505090721721</v>
      </c>
      <c r="K78" s="5">
        <v>0.8151863873857258</v>
      </c>
      <c r="L78" s="5">
        <v>-1.2124134631211045</v>
      </c>
      <c r="M78" s="5">
        <v>30.65336093209914</v>
      </c>
      <c r="N78" s="5">
        <v>10.533020322583289</v>
      </c>
      <c r="O78" s="5">
        <v>39.708835016486915</v>
      </c>
      <c r="P78" s="5">
        <v>-0.30756592644966757</v>
      </c>
      <c r="Q78" s="5">
        <v>-0.49825728484097181</v>
      </c>
      <c r="R78" s="5">
        <v>-0.4412242000960459</v>
      </c>
      <c r="S78" s="5">
        <v>-0.73649406497527792</v>
      </c>
      <c r="T78" s="5">
        <v>8.0551805643698415</v>
      </c>
      <c r="U78" s="5">
        <v>5.9718227577127481</v>
      </c>
      <c r="V78" s="5">
        <v>24.729087338190038</v>
      </c>
      <c r="W78" s="5">
        <v>37.511007000672961</v>
      </c>
      <c r="X78" s="5">
        <v>-17.66539489313368</v>
      </c>
      <c r="Y78" s="5">
        <v>-11.249779939920158</v>
      </c>
      <c r="Z78" s="5">
        <v>-59.239213778809123</v>
      </c>
      <c r="AA78" s="5">
        <v>-81.978280557808503</v>
      </c>
      <c r="AB78" s="5">
        <v>-37.111241808693805</v>
      </c>
      <c r="AC78" s="5">
        <v>-48.530085442138073</v>
      </c>
      <c r="AD78" s="5">
        <v>188.16789089238929</v>
      </c>
      <c r="AE78" s="5">
        <v>32.414441072975777</v>
      </c>
      <c r="AF78" s="5">
        <v>14.484884158710525</v>
      </c>
      <c r="AG78" s="5">
        <v>10.113883249054645</v>
      </c>
      <c r="AH78" s="5">
        <v>273.92368835237824</v>
      </c>
      <c r="AI78" s="5">
        <v>-68.153801451926697</v>
      </c>
    </row>
    <row r="79" spans="1:35" x14ac:dyDescent="0.3">
      <c r="A79" s="5">
        <v>78</v>
      </c>
      <c r="B79" s="19">
        <v>7.230500002624467</v>
      </c>
      <c r="C79" s="5">
        <v>-0.25325249594535792</v>
      </c>
      <c r="D79" s="5">
        <v>-0.34392894938806756</v>
      </c>
      <c r="E79" s="5">
        <v>-0.77868584957647569</v>
      </c>
      <c r="F79" s="5">
        <v>-1.3758672949101014</v>
      </c>
      <c r="G79" s="5">
        <v>-1.3758672949101014</v>
      </c>
      <c r="H79" s="5">
        <v>138.67398337701698</v>
      </c>
      <c r="I79" s="5">
        <v>0.97663946479746078</v>
      </c>
      <c r="J79" s="5">
        <v>-0.93977083188572708</v>
      </c>
      <c r="K79" s="5">
        <v>0.56681225347184194</v>
      </c>
      <c r="L79" s="5">
        <v>-1.7053005393284293</v>
      </c>
      <c r="M79" s="5">
        <v>31.625954242092138</v>
      </c>
      <c r="N79" s="5">
        <v>10.455079286292925</v>
      </c>
      <c r="O79" s="5">
        <v>44.02936001374983</v>
      </c>
      <c r="P79" s="5">
        <v>-0.32866661303303812</v>
      </c>
      <c r="Q79" s="5">
        <v>-0.54304066405188633</v>
      </c>
      <c r="R79" s="5">
        <v>-0.29716037746044416</v>
      </c>
      <c r="S79" s="5">
        <v>-0.61824329418972634</v>
      </c>
      <c r="T79" s="5">
        <v>8.524368772766886</v>
      </c>
      <c r="U79" s="5">
        <v>6.1955372956852903</v>
      </c>
      <c r="V79" s="5">
        <v>22.120375837907368</v>
      </c>
      <c r="W79" s="5">
        <v>30.192014134418613</v>
      </c>
      <c r="X79" s="5">
        <v>43.70874932628476</v>
      </c>
      <c r="Y79" s="5">
        <v>-32.635349428451924</v>
      </c>
      <c r="Z79" s="5">
        <v>-89.938344222693459</v>
      </c>
      <c r="AA79" s="5">
        <v>-74.203758176329671</v>
      </c>
      <c r="AB79" s="5">
        <v>-28.906048190190571</v>
      </c>
      <c r="AC79" s="5">
        <v>-31.886670625305499</v>
      </c>
      <c r="AD79" s="5">
        <v>196.73341189787814</v>
      </c>
      <c r="AE79" s="5">
        <v>33.528479200676188</v>
      </c>
      <c r="AF79" s="5">
        <v>14.874926620633087</v>
      </c>
      <c r="AG79" s="5">
        <v>9.986494435382399</v>
      </c>
      <c r="AH79" s="5">
        <v>-218.81503259774033</v>
      </c>
      <c r="AI79" s="5">
        <v>228.38226690336066</v>
      </c>
    </row>
    <row r="80" spans="1:35" x14ac:dyDescent="0.3">
      <c r="A80" s="5">
        <v>79</v>
      </c>
      <c r="B80" s="19">
        <v>7.325166673399508</v>
      </c>
      <c r="C80" s="5">
        <v>-0.44256865909249204</v>
      </c>
      <c r="D80" s="5">
        <v>-0.22073943518356867</v>
      </c>
      <c r="E80" s="5">
        <v>-0.80344013561763372</v>
      </c>
      <c r="F80" s="5">
        <v>-1.4667482298939947</v>
      </c>
      <c r="G80" s="5">
        <v>-1.4667482298939947</v>
      </c>
      <c r="H80" s="5">
        <v>122.08554553984708</v>
      </c>
      <c r="I80" s="5">
        <v>0.89492470453557493</v>
      </c>
      <c r="J80" s="5">
        <v>-1.1121246866680106</v>
      </c>
      <c r="K80" s="5">
        <v>0.66034143774533172</v>
      </c>
      <c r="L80" s="5">
        <v>-1.6592209983680097</v>
      </c>
      <c r="M80" s="5">
        <v>32.573943450041185</v>
      </c>
      <c r="N80" s="5">
        <v>10.639084437822872</v>
      </c>
      <c r="O80" s="5">
        <v>42.461267329374834</v>
      </c>
      <c r="P80" s="5">
        <v>-0.32405999661768342</v>
      </c>
      <c r="Q80" s="5">
        <v>-0.56361871702332367</v>
      </c>
      <c r="R80" s="5">
        <v>-0.2562054881823137</v>
      </c>
      <c r="S80" s="5">
        <v>-0.5421865461795139</v>
      </c>
      <c r="T80" s="5">
        <v>8.8714788155203426</v>
      </c>
      <c r="U80" s="5">
        <v>6.4964788309724266</v>
      </c>
      <c r="V80" s="5">
        <v>21.181337890360247</v>
      </c>
      <c r="W80" s="5">
        <v>4.7130281383502961</v>
      </c>
      <c r="X80" s="5">
        <v>146.25704130195214</v>
      </c>
      <c r="Y80" s="5">
        <v>149.64788635031346</v>
      </c>
      <c r="Z80" s="5">
        <v>184.23943542103063</v>
      </c>
      <c r="AA80" s="5">
        <v>145.35035116700624</v>
      </c>
      <c r="AB80" s="5">
        <v>113.13028095409938</v>
      </c>
      <c r="AC80" s="5">
        <v>71.823943194675223</v>
      </c>
      <c r="AD80" s="5">
        <v>226.99999852310611</v>
      </c>
      <c r="AE80" s="5">
        <v>45.47887294354468</v>
      </c>
      <c r="AF80" s="5">
        <v>15.110915394644</v>
      </c>
      <c r="AG80" s="5">
        <v>9.8397886683753129</v>
      </c>
      <c r="AH80" s="5">
        <v>-307.53344870336946</v>
      </c>
      <c r="AI80" s="5">
        <v>317.57922328589757</v>
      </c>
    </row>
    <row r="81" spans="1:35" x14ac:dyDescent="0.3">
      <c r="A81" s="5">
        <v>80</v>
      </c>
      <c r="B81" s="19">
        <v>7.4246666743420064</v>
      </c>
      <c r="C81" s="5">
        <v>-0.52039624654424088</v>
      </c>
      <c r="D81" s="5">
        <v>-0.28708030370858001</v>
      </c>
      <c r="E81" s="5">
        <v>-0.98164712403000365</v>
      </c>
      <c r="F81" s="5">
        <v>-1.7891236742831245</v>
      </c>
      <c r="G81" s="5">
        <v>-1.7891236742831245</v>
      </c>
      <c r="H81" s="5">
        <v>135.24650553665714</v>
      </c>
      <c r="I81" s="5">
        <v>0.86756924796771484</v>
      </c>
      <c r="J81" s="5">
        <v>-1.152695339314906</v>
      </c>
      <c r="K81" s="5">
        <v>0.93670313430230101</v>
      </c>
      <c r="L81" s="5">
        <v>-0.86362940330482263</v>
      </c>
      <c r="M81" s="5">
        <v>33.110785336434468</v>
      </c>
      <c r="N81" s="5">
        <v>11.242086709640748</v>
      </c>
      <c r="O81" s="5">
        <v>34.449003385243593</v>
      </c>
      <c r="P81" s="5">
        <v>-0.31634020033773147</v>
      </c>
      <c r="Q81" s="5">
        <v>-0.56420288495289717</v>
      </c>
      <c r="R81" s="5">
        <v>-0.12989237694103853</v>
      </c>
      <c r="S81" s="5">
        <v>-0.3718567628124238</v>
      </c>
      <c r="T81" s="5">
        <v>9.2883938683438743</v>
      </c>
      <c r="U81" s="5">
        <v>6.7772567149938112</v>
      </c>
      <c r="V81" s="5">
        <v>18.822977653682866</v>
      </c>
      <c r="W81" s="5">
        <v>4.6072684466224825</v>
      </c>
      <c r="X81" s="5">
        <v>125.86987056196858</v>
      </c>
      <c r="Y81" s="5">
        <v>146.31242616959781</v>
      </c>
      <c r="Z81" s="5">
        <v>145.97655278284014</v>
      </c>
      <c r="AA81" s="5">
        <v>80.606095823011557</v>
      </c>
      <c r="AB81" s="5">
        <v>72.328839113754626</v>
      </c>
      <c r="AC81" s="5">
        <v>85.02168783425941</v>
      </c>
      <c r="AD81" s="5">
        <v>228.40445399161558</v>
      </c>
      <c r="AE81" s="5">
        <v>40.573856820200362</v>
      </c>
      <c r="AF81" s="5">
        <v>15.28487684658179</v>
      </c>
      <c r="AG81" s="5">
        <v>10.554513441461566</v>
      </c>
      <c r="AH81" s="5">
        <v>-257.85404356245141</v>
      </c>
      <c r="AI81" s="5">
        <v>466.27315179228577</v>
      </c>
    </row>
    <row r="82" spans="1:35" x14ac:dyDescent="0.3">
      <c r="A82" s="5">
        <v>81</v>
      </c>
      <c r="B82" s="19">
        <v>7.5186666694935411</v>
      </c>
      <c r="C82" s="5">
        <v>-0.61875525959719102</v>
      </c>
      <c r="D82" s="5">
        <v>-9.5852804139242229E-2</v>
      </c>
      <c r="E82" s="5">
        <v>-1.0490186959761212</v>
      </c>
      <c r="F82" s="5">
        <v>-1.7636267597127537</v>
      </c>
      <c r="G82" s="5">
        <v>-1.7636267597127537</v>
      </c>
      <c r="H82" s="5">
        <v>185.78617669711093</v>
      </c>
      <c r="I82" s="5">
        <v>0.85691535778026262</v>
      </c>
      <c r="J82" s="5">
        <v>-1.1260585839045669</v>
      </c>
      <c r="K82" s="5">
        <v>0.9220189441614467</v>
      </c>
      <c r="L82" s="5">
        <v>-0.62377868106719858</v>
      </c>
      <c r="M82" s="5">
        <v>33.476635654026268</v>
      </c>
      <c r="N82" s="5">
        <v>11.453271075937801</v>
      </c>
      <c r="O82" s="5">
        <v>30.69042068910262</v>
      </c>
      <c r="P82" s="5">
        <v>-0.26810198341528629</v>
      </c>
      <c r="Q82" s="5">
        <v>-0.50366718969866775</v>
      </c>
      <c r="R82" s="5">
        <v>-2.1283767681221106E-2</v>
      </c>
      <c r="S82" s="5">
        <v>-0.26300260484555282</v>
      </c>
      <c r="T82" s="5">
        <v>9.3977804131356191</v>
      </c>
      <c r="U82" s="5">
        <v>6.8498832062180055</v>
      </c>
      <c r="V82" s="5">
        <v>15.162967353134896</v>
      </c>
      <c r="W82" s="5">
        <v>1.1197429953372657</v>
      </c>
      <c r="X82" s="5">
        <v>89.500584486463225</v>
      </c>
      <c r="Y82" s="5">
        <v>94.661215349167634</v>
      </c>
      <c r="Z82" s="5">
        <v>69.884930198818097</v>
      </c>
      <c r="AA82" s="5">
        <v>38.302570253648788</v>
      </c>
      <c r="AB82" s="5">
        <v>50.474299276516533</v>
      </c>
      <c r="AC82" s="5">
        <v>66.024532986411316</v>
      </c>
      <c r="AD82" s="5">
        <v>197.73014101387224</v>
      </c>
      <c r="AE82" s="5">
        <v>38.817757171691269</v>
      </c>
      <c r="AF82" s="5">
        <v>16.291472030751802</v>
      </c>
      <c r="AG82" s="5">
        <v>10.959112195366441</v>
      </c>
      <c r="AH82" s="5">
        <v>-145.31950995355658</v>
      </c>
      <c r="AI82" s="5">
        <v>141.55724358268162</v>
      </c>
    </row>
    <row r="83" spans="1:35" x14ac:dyDescent="0.3">
      <c r="A83" s="5">
        <v>82</v>
      </c>
      <c r="B83" s="19">
        <v>7.6128333387896419</v>
      </c>
      <c r="C83" s="5">
        <v>-0.52136233111645325</v>
      </c>
      <c r="D83" s="5">
        <v>-0.5233173675954097</v>
      </c>
      <c r="E83" s="5">
        <v>-0.93662539310621251</v>
      </c>
      <c r="F83" s="5">
        <v>-1.9813050918182746</v>
      </c>
      <c r="G83" s="5">
        <v>-1.9813050918182746</v>
      </c>
      <c r="H83" s="5">
        <v>198.79480895026413</v>
      </c>
      <c r="I83" s="5">
        <v>0.82671365597493252</v>
      </c>
      <c r="J83" s="5">
        <v>-1.0907927490789584</v>
      </c>
      <c r="K83" s="5">
        <v>0.91645792938582493</v>
      </c>
      <c r="L83" s="5">
        <v>-0.57913203376218803</v>
      </c>
      <c r="M83" s="5">
        <v>33.650802619578435</v>
      </c>
      <c r="N83" s="5">
        <v>11.796788215953002</v>
      </c>
      <c r="O83" s="5">
        <v>28.351532593849615</v>
      </c>
      <c r="P83" s="5">
        <v>-0.19658107697781829</v>
      </c>
      <c r="Q83" s="5">
        <v>-0.44540357892753835</v>
      </c>
      <c r="R83" s="5">
        <v>0.10208748215689464</v>
      </c>
      <c r="S83" s="5">
        <v>-0.11794404920836539</v>
      </c>
      <c r="T83" s="5">
        <v>9.7927006425864729</v>
      </c>
      <c r="U83" s="5">
        <v>7.1702189141514081</v>
      </c>
      <c r="V83" s="5">
        <v>13.343649516025252</v>
      </c>
      <c r="W83" s="5">
        <v>-36.099853692625942</v>
      </c>
      <c r="X83" s="5">
        <v>109.57488953365684</v>
      </c>
      <c r="Y83" s="5">
        <v>188.452553063728</v>
      </c>
      <c r="Z83" s="5">
        <v>198.29605662556924</v>
      </c>
      <c r="AA83" s="5">
        <v>146.85722496756105</v>
      </c>
      <c r="AB83" s="5">
        <v>144.78656805172253</v>
      </c>
      <c r="AC83" s="5">
        <v>130.6913856956848</v>
      </c>
      <c r="AD83" s="5">
        <v>181.59591078911552</v>
      </c>
      <c r="AE83" s="5">
        <v>37.692262437547463</v>
      </c>
      <c r="AF83" s="5">
        <v>16.290218832810652</v>
      </c>
      <c r="AG83" s="5">
        <v>10.771970706845115</v>
      </c>
      <c r="AH83" s="5">
        <v>-128.66277257509176</v>
      </c>
      <c r="AI83" s="5">
        <v>149.61109355613809</v>
      </c>
    </row>
    <row r="84" spans="1:35" x14ac:dyDescent="0.3">
      <c r="A84" s="5">
        <v>83</v>
      </c>
      <c r="B84" s="19">
        <v>7.7075000095646828</v>
      </c>
      <c r="C84" s="5">
        <v>-0.5297397838731519</v>
      </c>
      <c r="D84" s="5">
        <v>-0.3682141147854866</v>
      </c>
      <c r="E84" s="5">
        <v>-0.89600757429346267</v>
      </c>
      <c r="F84" s="5">
        <v>-1.7939614729522009</v>
      </c>
      <c r="G84" s="5">
        <v>-1.7939614729522009</v>
      </c>
      <c r="H84" s="5">
        <v>80.706243154822062</v>
      </c>
      <c r="I84" s="5">
        <v>0.80344637648469486</v>
      </c>
      <c r="J84" s="5">
        <v>-0.98817563737350578</v>
      </c>
      <c r="K84" s="5">
        <v>0.82533864487344766</v>
      </c>
      <c r="L84" s="5">
        <v>-0.30707188499746535</v>
      </c>
      <c r="M84" s="5">
        <v>33.430571377518284</v>
      </c>
      <c r="N84" s="5">
        <v>12.141773489311234</v>
      </c>
      <c r="O84" s="5">
        <v>25.002916865332395</v>
      </c>
      <c r="P84" s="5">
        <v>-0.12917144476576478</v>
      </c>
      <c r="Q84" s="5">
        <v>-0.39447796030189497</v>
      </c>
      <c r="R84" s="5">
        <v>0.13283201470884884</v>
      </c>
      <c r="S84" s="5">
        <v>-0.1254069402615324</v>
      </c>
      <c r="T84" s="5">
        <v>9.9381562451072654</v>
      </c>
      <c r="U84" s="5">
        <v>7.2094514923559085</v>
      </c>
      <c r="V84" s="5">
        <v>13.232205215394693</v>
      </c>
      <c r="W84" s="5">
        <v>-33.76487709129357</v>
      </c>
      <c r="X84" s="5">
        <v>103.87806181593356</v>
      </c>
      <c r="Y84" s="5">
        <v>162.15752438961039</v>
      </c>
      <c r="Z84" s="5">
        <v>272.08809488740076</v>
      </c>
      <c r="AA84" s="5">
        <v>232.55600666056137</v>
      </c>
      <c r="AB84" s="5">
        <v>190.20769909621293</v>
      </c>
      <c r="AC84" s="5">
        <v>165.61610077924269</v>
      </c>
      <c r="AD84" s="5">
        <v>169.93232009950236</v>
      </c>
      <c r="AE84" s="5">
        <v>37.184947063632265</v>
      </c>
      <c r="AF84" s="5">
        <v>17.247374364087186</v>
      </c>
      <c r="AG84" s="5">
        <v>10.673278757073639</v>
      </c>
      <c r="AH84" s="5">
        <v>21.778879562851337</v>
      </c>
      <c r="AI84" s="5">
        <v>120.75612463234251</v>
      </c>
    </row>
    <row r="85" spans="1:35" x14ac:dyDescent="0.3">
      <c r="A85" s="5">
        <v>84</v>
      </c>
      <c r="B85" s="19">
        <v>7.8016666683834046</v>
      </c>
      <c r="C85" s="5">
        <v>-0.50928217180442348</v>
      </c>
      <c r="D85" s="5">
        <v>-0.43462795516986563</v>
      </c>
      <c r="E85" s="5">
        <v>-0.93607878759803487</v>
      </c>
      <c r="F85" s="5">
        <v>-1.8799889145723241</v>
      </c>
      <c r="G85" s="5">
        <v>-1.8799889145723241</v>
      </c>
      <c r="H85" s="5">
        <v>90.376716922714806</v>
      </c>
      <c r="I85" s="5">
        <v>0.84218365505050286</v>
      </c>
      <c r="J85" s="5">
        <v>-0.7763765136447669</v>
      </c>
      <c r="K85" s="5">
        <v>1.0799487033171358</v>
      </c>
      <c r="L85" s="5">
        <v>0.27927460491863143</v>
      </c>
      <c r="M85" s="5">
        <v>33.377297981262103</v>
      </c>
      <c r="N85" s="5">
        <v>12.880653653385719</v>
      </c>
      <c r="O85" s="5">
        <v>18.702071812622847</v>
      </c>
      <c r="P85" s="5">
        <v>-4.0758776612926505E-2</v>
      </c>
      <c r="Q85" s="5">
        <v>-0.29521828835881181</v>
      </c>
      <c r="R85" s="5">
        <v>0.18050332503630354</v>
      </c>
      <c r="S85" s="5">
        <v>-3.6572374315940091E-2</v>
      </c>
      <c r="T85" s="5">
        <v>10.072366517320654</v>
      </c>
      <c r="U85" s="5">
        <v>7.3568719113125969</v>
      </c>
      <c r="V85" s="5">
        <v>10.396264971293236</v>
      </c>
      <c r="W85" s="5">
        <v>-53.408228856399532</v>
      </c>
      <c r="X85" s="5">
        <v>47.315436316806959</v>
      </c>
      <c r="Y85" s="5">
        <v>101.12985134251261</v>
      </c>
      <c r="Z85" s="5">
        <v>122.20776208508593</v>
      </c>
      <c r="AA85" s="5">
        <v>106.42953037048585</v>
      </c>
      <c r="AB85" s="5">
        <v>80.276043314039498</v>
      </c>
      <c r="AC85" s="5">
        <v>121.79457270596406</v>
      </c>
      <c r="AD85" s="5">
        <v>180.71432768725941</v>
      </c>
      <c r="AE85" s="5">
        <v>37.377881588437106</v>
      </c>
      <c r="AF85" s="5">
        <v>18.003501633514389</v>
      </c>
      <c r="AG85" s="5">
        <v>11.145608421564971</v>
      </c>
      <c r="AH85" s="5">
        <v>166.55558824252236</v>
      </c>
      <c r="AI85" s="5">
        <v>60.462211943186404</v>
      </c>
    </row>
    <row r="86" spans="1:35" x14ac:dyDescent="0.3">
      <c r="A86" s="5">
        <v>85</v>
      </c>
      <c r="B86" s="19">
        <v>7.8956666740123183</v>
      </c>
      <c r="C86" s="5">
        <v>-0.53640140170251505</v>
      </c>
      <c r="D86" s="5">
        <v>-0.46170376812804248</v>
      </c>
      <c r="E86" s="5">
        <v>-1.05227344321676</v>
      </c>
      <c r="F86" s="5">
        <v>-2.0503786130472181</v>
      </c>
      <c r="G86" s="5">
        <v>-2.0503786130472181</v>
      </c>
      <c r="H86" s="5">
        <v>179.84267018455469</v>
      </c>
      <c r="I86" s="5">
        <v>0.96020904409905494</v>
      </c>
      <c r="J86" s="5">
        <v>-0.43327722807729985</v>
      </c>
      <c r="K86" s="5">
        <v>1.383285944799604</v>
      </c>
      <c r="L86" s="5">
        <v>0.7112143884184956</v>
      </c>
      <c r="M86" s="5">
        <v>33.197195406934988</v>
      </c>
      <c r="N86" s="5">
        <v>13.454864139797937</v>
      </c>
      <c r="O86" s="5">
        <v>13.600350555066724</v>
      </c>
      <c r="P86" s="5">
        <v>-1.8790531473255989E-2</v>
      </c>
      <c r="Q86" s="5">
        <v>-0.25310744282138009</v>
      </c>
      <c r="R86" s="5">
        <v>-0.14157343798262481</v>
      </c>
      <c r="S86" s="5">
        <v>-0.31798206009637819</v>
      </c>
      <c r="T86" s="5">
        <v>10.241893065247444</v>
      </c>
      <c r="U86" s="5">
        <v>7.510955294298352</v>
      </c>
      <c r="V86" s="5">
        <v>16.529360192586584</v>
      </c>
      <c r="W86" s="5">
        <v>-19.277826447302864</v>
      </c>
      <c r="X86" s="5">
        <v>89.276073523734837</v>
      </c>
      <c r="Y86" s="5">
        <v>149.38650290701918</v>
      </c>
      <c r="Z86" s="5">
        <v>139.12883420638099</v>
      </c>
      <c r="AA86" s="5">
        <v>86.921998153783179</v>
      </c>
      <c r="AB86" s="5">
        <v>84.322524011089016</v>
      </c>
      <c r="AC86" s="5">
        <v>87.801928038902773</v>
      </c>
      <c r="AD86" s="5">
        <v>190.5346185508123</v>
      </c>
      <c r="AE86" s="5">
        <v>25.516213820093611</v>
      </c>
      <c r="AF86" s="5">
        <v>18.35056965601153</v>
      </c>
      <c r="AG86" s="5">
        <v>11.705521459818989</v>
      </c>
      <c r="AH86" s="5">
        <v>364.09465342134808</v>
      </c>
      <c r="AI86" s="5">
        <v>-114.33479391750132</v>
      </c>
    </row>
    <row r="87" spans="1:35" x14ac:dyDescent="0.3">
      <c r="A87" s="5">
        <v>86</v>
      </c>
      <c r="B87" s="19">
        <v>7.9946666734758765</v>
      </c>
      <c r="C87" s="5">
        <v>-0.73156315900635915</v>
      </c>
      <c r="D87" s="5">
        <v>-0.54918947451872879</v>
      </c>
      <c r="E87" s="5">
        <v>-0.9409456154648761</v>
      </c>
      <c r="F87" s="5">
        <v>-2.2216982489900636</v>
      </c>
      <c r="G87" s="5">
        <v>-2.2216982489900636</v>
      </c>
      <c r="H87" s="5">
        <v>168.78760213653729</v>
      </c>
      <c r="I87" s="5">
        <v>1.1135519364469584</v>
      </c>
      <c r="J87" s="5">
        <v>-0.10290397288238511</v>
      </c>
      <c r="K87" s="5">
        <v>1.7255286640659775</v>
      </c>
      <c r="L87" s="5">
        <v>0.66187408487211108</v>
      </c>
      <c r="M87" s="5">
        <v>33.145614085453353</v>
      </c>
      <c r="N87" s="5">
        <v>13.391228090523754</v>
      </c>
      <c r="O87" s="5">
        <v>7.7087719415382274</v>
      </c>
      <c r="P87" s="5">
        <v>-1.7865147343789558E-3</v>
      </c>
      <c r="Q87" s="5">
        <v>-0.22760635509645241</v>
      </c>
      <c r="R87" s="5">
        <v>-0.13616302563610724</v>
      </c>
      <c r="S87" s="5">
        <v>-0.36022235439924</v>
      </c>
      <c r="T87" s="5">
        <v>10.566666682723</v>
      </c>
      <c r="U87" s="5">
        <v>7.7561403626628511</v>
      </c>
      <c r="V87" s="5">
        <v>18.28245616813156</v>
      </c>
      <c r="W87" s="5">
        <v>-21.412280734290782</v>
      </c>
      <c r="X87" s="5">
        <v>39.036842164580627</v>
      </c>
      <c r="Y87" s="5">
        <v>134.08421073006028</v>
      </c>
      <c r="Z87" s="5">
        <v>150.56666689545685</v>
      </c>
      <c r="AA87" s="5">
        <v>161.89298270214098</v>
      </c>
      <c r="AB87" s="5">
        <v>119.69824579591973</v>
      </c>
      <c r="AC87" s="5">
        <v>38.856140409920066</v>
      </c>
      <c r="AD87" s="5">
        <v>202.96491258911217</v>
      </c>
      <c r="AE87" s="5">
        <v>30.878947415342424</v>
      </c>
      <c r="AF87" s="5">
        <v>18.228070203136628</v>
      </c>
      <c r="AG87" s="5">
        <v>11.226315806532368</v>
      </c>
      <c r="AH87" s="5">
        <v>296.87719343356883</v>
      </c>
      <c r="AI87" s="5">
        <v>-71.819298354745371</v>
      </c>
    </row>
    <row r="88" spans="1:35" x14ac:dyDescent="0.3">
      <c r="A88" s="5">
        <v>87</v>
      </c>
      <c r="B88" s="19">
        <v>8.0891666701063514</v>
      </c>
      <c r="C88" s="5">
        <v>-0.72207537170456337</v>
      </c>
      <c r="D88" s="5">
        <v>-0.68885013072369083</v>
      </c>
      <c r="E88" s="5">
        <v>-0.67888694055029009</v>
      </c>
      <c r="F88" s="5">
        <v>-2.0898124429784444</v>
      </c>
      <c r="G88" s="5">
        <v>-2.0898124429784444</v>
      </c>
      <c r="H88" s="5">
        <v>164.68991899056053</v>
      </c>
      <c r="I88" s="5">
        <v>1.2095588112878666</v>
      </c>
      <c r="J88" s="5">
        <v>8.7541379935483707E-2</v>
      </c>
      <c r="K88" s="5">
        <v>1.612572740549866</v>
      </c>
      <c r="L88" s="5">
        <v>0.47163207036748467</v>
      </c>
      <c r="M88" s="5">
        <v>33.063978930303335</v>
      </c>
      <c r="N88" s="5">
        <v>13.836985085925596</v>
      </c>
      <c r="O88" s="5">
        <v>10.581945650333509</v>
      </c>
      <c r="P88" s="5">
        <v>-4.3629659113503992E-4</v>
      </c>
      <c r="Q88" s="5">
        <v>-0.23729186946873174</v>
      </c>
      <c r="R88" s="5">
        <v>-0.1200343941957059</v>
      </c>
      <c r="S88" s="5">
        <v>-0.43985674427977905</v>
      </c>
      <c r="T88" s="5">
        <v>10.934268174056736</v>
      </c>
      <c r="U88" s="5">
        <v>7.9246275112072002</v>
      </c>
      <c r="V88" s="5">
        <v>20.005258523646948</v>
      </c>
      <c r="W88" s="5">
        <v>-33.677475862159618</v>
      </c>
      <c r="X88" s="5">
        <v>31.824715127953439</v>
      </c>
      <c r="Y88" s="5">
        <v>29.456616970987962</v>
      </c>
      <c r="Z88" s="5">
        <v>120.14899198312257</v>
      </c>
      <c r="AA88" s="5">
        <v>136.01402264092764</v>
      </c>
      <c r="AB88" s="5">
        <v>82.304995529470006</v>
      </c>
      <c r="AC88" s="5">
        <v>99.256792180849075</v>
      </c>
      <c r="AD88" s="5">
        <v>218.4995615532012</v>
      </c>
      <c r="AE88" s="5">
        <v>32.844872883211785</v>
      </c>
      <c r="AF88" s="5">
        <v>18.071866764111078</v>
      </c>
      <c r="AG88" s="5">
        <v>11.88606484262243</v>
      </c>
      <c r="AH88" s="5">
        <v>157.15162121594369</v>
      </c>
      <c r="AI88" s="5">
        <v>144.84311991452876</v>
      </c>
    </row>
    <row r="89" spans="1:35" x14ac:dyDescent="0.3">
      <c r="A89" s="5">
        <v>88</v>
      </c>
      <c r="B89" s="19">
        <v>8.1833333394024521</v>
      </c>
      <c r="C89" s="5">
        <v>-0.61597545946100074</v>
      </c>
      <c r="D89" s="5">
        <v>-0.43513584528193067</v>
      </c>
      <c r="E89" s="5">
        <v>-1.0493251522469673</v>
      </c>
      <c r="F89" s="5">
        <v>-2.1004364569895002</v>
      </c>
      <c r="G89" s="5">
        <v>-2.1004364569895002</v>
      </c>
      <c r="H89" s="5">
        <v>110.30524376717942</v>
      </c>
      <c r="I89" s="5">
        <v>1.3639953462504619</v>
      </c>
      <c r="J89" s="5">
        <v>0.31785207394186177</v>
      </c>
      <c r="K89" s="5">
        <v>2.0033440439535641</v>
      </c>
      <c r="L89" s="5">
        <v>0.98821394868228618</v>
      </c>
      <c r="M89" s="5">
        <v>33.407537212142884</v>
      </c>
      <c r="N89" s="5">
        <v>14.415425050247286</v>
      </c>
      <c r="O89" s="5">
        <v>7.4688869332567913</v>
      </c>
      <c r="P89" s="5">
        <v>-1.4864569904567599E-2</v>
      </c>
      <c r="Q89" s="5">
        <v>-0.25933891110071455</v>
      </c>
      <c r="R89" s="5">
        <v>-0.12228789863295178</v>
      </c>
      <c r="S89" s="5">
        <v>-0.41740872883482499</v>
      </c>
      <c r="T89" s="5">
        <v>11.155127069525015</v>
      </c>
      <c r="U89" s="5">
        <v>8.1297107712849002</v>
      </c>
      <c r="V89" s="5">
        <v>19.598597700245005</v>
      </c>
      <c r="W89" s="5">
        <v>3.0955302333093604</v>
      </c>
      <c r="X89" s="5">
        <v>57.789658132490523</v>
      </c>
      <c r="Y89" s="5">
        <v>90.981594994295392</v>
      </c>
      <c r="Z89" s="5">
        <v>103.88957044055287</v>
      </c>
      <c r="AA89" s="5">
        <v>147.14110413642487</v>
      </c>
      <c r="AB89" s="5">
        <v>115.3391760373689</v>
      </c>
      <c r="AC89" s="5">
        <v>117.11656429137558</v>
      </c>
      <c r="AD89" s="5">
        <v>216.30674823390879</v>
      </c>
      <c r="AE89" s="5">
        <v>34.531113021628364</v>
      </c>
      <c r="AF89" s="5">
        <v>18.709903573241679</v>
      </c>
      <c r="AG89" s="5">
        <v>12.557405770910945</v>
      </c>
      <c r="AH89" s="5">
        <v>217.18667811902853</v>
      </c>
      <c r="AI89" s="5">
        <v>215.11656418610755</v>
      </c>
    </row>
    <row r="90" spans="1:35" x14ac:dyDescent="0.3">
      <c r="A90" s="5">
        <v>89</v>
      </c>
      <c r="B90" s="19">
        <v>8.2673333364073187</v>
      </c>
      <c r="C90" s="5">
        <v>-0.76137303651416022</v>
      </c>
      <c r="D90" s="5">
        <v>-0.57721465390857207</v>
      </c>
      <c r="E90" s="5">
        <v>-1.0226954569300617</v>
      </c>
      <c r="F90" s="5">
        <v>-2.3612831473527942</v>
      </c>
      <c r="G90" s="5">
        <v>-2.3612831473527942</v>
      </c>
      <c r="H90" s="5">
        <v>222.57155474382546</v>
      </c>
      <c r="I90" s="5">
        <v>1.5641253801772028</v>
      </c>
      <c r="J90" s="5">
        <v>0.52284459691094376</v>
      </c>
      <c r="K90" s="5">
        <v>2.1534550851753504</v>
      </c>
      <c r="L90" s="5">
        <v>0.80204349825583976</v>
      </c>
      <c r="M90" s="5">
        <v>33.986901257395701</v>
      </c>
      <c r="N90" s="5">
        <v>14.83834491749545</v>
      </c>
      <c r="O90" s="5">
        <v>11.462340115031706</v>
      </c>
      <c r="P90" s="5">
        <v>-2.1894115672761585E-2</v>
      </c>
      <c r="Q90" s="5">
        <v>-0.28655350088332443</v>
      </c>
      <c r="R90" s="5">
        <v>5.6869084769697813E-2</v>
      </c>
      <c r="S90" s="5">
        <v>-0.27617478877353474</v>
      </c>
      <c r="T90" s="5">
        <v>11.657040921099725</v>
      </c>
      <c r="U90" s="5">
        <v>8.3989283498331204</v>
      </c>
      <c r="V90" s="5">
        <v>18.387615574900469</v>
      </c>
      <c r="W90" s="5">
        <v>-23.80351322626036</v>
      </c>
      <c r="X90" s="5">
        <v>59.285502324747213</v>
      </c>
      <c r="Y90" s="5">
        <v>73.386127674296901</v>
      </c>
      <c r="Z90" s="5">
        <v>38.470378534741606</v>
      </c>
      <c r="AA90" s="5">
        <v>115.24858722484753</v>
      </c>
      <c r="AB90" s="5">
        <v>126.69485112653399</v>
      </c>
      <c r="AC90" s="5">
        <v>81.238464770397712</v>
      </c>
      <c r="AD90" s="5">
        <v>207.84221735464291</v>
      </c>
      <c r="AE90" s="5">
        <v>35.903543137312973</v>
      </c>
      <c r="AF90" s="5">
        <v>18.61625505358586</v>
      </c>
      <c r="AG90" s="5">
        <v>12.535873917296634</v>
      </c>
      <c r="AH90" s="5">
        <v>129.18666419501912</v>
      </c>
      <c r="AI90" s="5">
        <v>271.60226572710002</v>
      </c>
    </row>
    <row r="91" spans="1:35" x14ac:dyDescent="0.3">
      <c r="A91" s="5">
        <v>90</v>
      </c>
      <c r="B91" s="19">
        <v>8.350666668266058</v>
      </c>
      <c r="C91" s="5">
        <v>-0.64011657572882363</v>
      </c>
      <c r="D91" s="5">
        <v>-0.67749544641071813</v>
      </c>
      <c r="E91" s="5">
        <v>-1.0689599273687485</v>
      </c>
      <c r="F91" s="5">
        <v>-2.3865719495083937</v>
      </c>
      <c r="G91" s="5">
        <v>-2.3865719495083937</v>
      </c>
      <c r="H91" s="5">
        <v>210.70592048355994</v>
      </c>
      <c r="I91" s="5">
        <v>1.7544175225031005</v>
      </c>
      <c r="J91" s="5">
        <v>0.64542041691158791</v>
      </c>
      <c r="K91" s="5">
        <v>1.974906040094317</v>
      </c>
      <c r="L91" s="5">
        <v>0.46624671274546264</v>
      </c>
      <c r="M91" s="5">
        <v>34.408014579303583</v>
      </c>
      <c r="N91" s="5">
        <v>15.214936250975256</v>
      </c>
      <c r="O91" s="5">
        <v>16.282331515319981</v>
      </c>
      <c r="P91" s="5">
        <v>-4.4886856736568947E-2</v>
      </c>
      <c r="Q91" s="5">
        <v>-0.33034181048621652</v>
      </c>
      <c r="R91" s="5">
        <v>-1.9689330577119385E-2</v>
      </c>
      <c r="S91" s="5">
        <v>-0.39744507372515037</v>
      </c>
      <c r="T91" s="5">
        <v>11.954462661935905</v>
      </c>
      <c r="U91" s="5">
        <v>8.613843353389445</v>
      </c>
      <c r="V91" s="5">
        <v>20.945355195733836</v>
      </c>
      <c r="W91" s="5">
        <v>14.495446269036361</v>
      </c>
      <c r="X91" s="5">
        <v>39.480874325378693</v>
      </c>
      <c r="Y91" s="5">
        <v>12.069216760321053</v>
      </c>
      <c r="Z91" s="5">
        <v>48.610200374688993</v>
      </c>
      <c r="AA91" s="5">
        <v>104.87067397505679</v>
      </c>
      <c r="AB91" s="5">
        <v>98.071038272328437</v>
      </c>
      <c r="AC91" s="5">
        <v>88.1293260661961</v>
      </c>
      <c r="AD91" s="5">
        <v>185.14025504868047</v>
      </c>
      <c r="AE91" s="5">
        <v>37.648451738466122</v>
      </c>
      <c r="AF91" s="5">
        <v>18.852459020423087</v>
      </c>
      <c r="AG91" s="5">
        <v>12.947176687649019</v>
      </c>
      <c r="AH91" s="5">
        <v>109.0327869085512</v>
      </c>
      <c r="AI91" s="5">
        <v>271.56102009447505</v>
      </c>
    </row>
    <row r="92" spans="1:35" x14ac:dyDescent="0.3">
      <c r="A92" s="5">
        <v>91</v>
      </c>
      <c r="B92" s="19">
        <v>8.4365000075194985</v>
      </c>
      <c r="C92" s="5">
        <v>-0.83009861298429066</v>
      </c>
      <c r="D92" s="5">
        <v>-0.38430878261917595</v>
      </c>
      <c r="E92" s="5">
        <v>-0.97923143265916968</v>
      </c>
      <c r="F92" s="5">
        <v>-2.1936388282628467</v>
      </c>
      <c r="G92" s="5">
        <v>-2.1936388282628467</v>
      </c>
      <c r="H92" s="5">
        <v>94.384883372601195</v>
      </c>
      <c r="I92" s="5">
        <v>1.9466881705307419</v>
      </c>
      <c r="J92" s="5">
        <v>0.68503519649728306</v>
      </c>
      <c r="K92" s="5">
        <v>2.3009697320726819</v>
      </c>
      <c r="L92" s="5">
        <v>0.50401990523284912</v>
      </c>
      <c r="M92" s="5">
        <v>35.082896752975564</v>
      </c>
      <c r="N92" s="5">
        <v>15.270878269359395</v>
      </c>
      <c r="O92" s="5">
        <v>12.539907546046175</v>
      </c>
      <c r="P92" s="5">
        <v>-5.9076275748268299E-2</v>
      </c>
      <c r="Q92" s="5">
        <v>-0.36571681072482037</v>
      </c>
      <c r="R92" s="5">
        <v>9.6045741810001292E-2</v>
      </c>
      <c r="S92" s="5">
        <v>-0.25133110016669175</v>
      </c>
      <c r="T92" s="5">
        <v>12.414175650863173</v>
      </c>
      <c r="U92" s="5">
        <v>8.9084745734076325</v>
      </c>
      <c r="V92" s="5">
        <v>19.028043137180951</v>
      </c>
      <c r="W92" s="5">
        <v>41.65423727474618</v>
      </c>
      <c r="X92" s="5">
        <v>2.7106317402689184</v>
      </c>
      <c r="Y92" s="5">
        <v>48.83574728784609</v>
      </c>
      <c r="Z92" s="5">
        <v>105.91987669938905</v>
      </c>
      <c r="AA92" s="5">
        <v>172.57257313405012</v>
      </c>
      <c r="AB92" s="5">
        <v>143.7836671340591</v>
      </c>
      <c r="AC92" s="5">
        <v>69.35963017801302</v>
      </c>
      <c r="AD92" s="5">
        <v>173.60246527547562</v>
      </c>
      <c r="AE92" s="5">
        <v>38.66255776877405</v>
      </c>
      <c r="AF92" s="5">
        <v>19.266563938336954</v>
      </c>
      <c r="AG92" s="5">
        <v>13.405238824658628</v>
      </c>
      <c r="AH92" s="5">
        <v>2.0449922951823956</v>
      </c>
      <c r="AI92" s="5">
        <v>454.97010771199672</v>
      </c>
    </row>
    <row r="93" spans="1:35" x14ac:dyDescent="0.3">
      <c r="A93" s="5">
        <v>92</v>
      </c>
      <c r="B93" s="19">
        <v>8.5213333333376795</v>
      </c>
      <c r="C93" s="5">
        <v>-0.40546139764390843</v>
      </c>
      <c r="D93" s="5">
        <v>-0.47454304410600029</v>
      </c>
      <c r="E93" s="5">
        <v>-1.1078829257069398</v>
      </c>
      <c r="F93" s="5">
        <v>-1.9878873674567406</v>
      </c>
      <c r="G93" s="5">
        <v>-1.9878873674567406</v>
      </c>
      <c r="H93" s="5">
        <v>56.662960672438771</v>
      </c>
      <c r="I93" s="5">
        <v>2.0764446334674092</v>
      </c>
      <c r="J93" s="5">
        <v>0.62149315250066806</v>
      </c>
      <c r="K93" s="5">
        <v>2.0401648001443426</v>
      </c>
      <c r="L93" s="5">
        <v>0.19662681153526168</v>
      </c>
      <c r="M93" s="5">
        <v>35.692405524459382</v>
      </c>
      <c r="N93" s="5">
        <v>15.784177419131336</v>
      </c>
      <c r="O93" s="5">
        <v>19.651898988092089</v>
      </c>
      <c r="P93" s="5">
        <v>-2.0047974369177888E-3</v>
      </c>
      <c r="Q93" s="5">
        <v>-0.34539681313823389</v>
      </c>
      <c r="R93" s="5">
        <v>0.25726760034511975</v>
      </c>
      <c r="S93" s="5">
        <v>-0.13334577466478648</v>
      </c>
      <c r="T93" s="5">
        <v>12.76139256994848</v>
      </c>
      <c r="U93" s="5">
        <v>9.1139241683905343</v>
      </c>
      <c r="V93" s="5">
        <v>17.016455916065791</v>
      </c>
      <c r="W93" s="5">
        <v>52.256962700509064</v>
      </c>
      <c r="X93" s="5">
        <v>18.977848346471532</v>
      </c>
      <c r="Y93" s="5">
        <v>-0.95506330347912261</v>
      </c>
      <c r="Z93" s="5">
        <v>-18.890506573191246</v>
      </c>
      <c r="AA93" s="5">
        <v>39.176582784667104</v>
      </c>
      <c r="AB93" s="5">
        <v>20.857595206202095</v>
      </c>
      <c r="AC93" s="5">
        <v>92.434178409497463</v>
      </c>
      <c r="AD93" s="5">
        <v>161.82152107817731</v>
      </c>
      <c r="AE93" s="5">
        <v>39.689241019138983</v>
      </c>
      <c r="AF93" s="5">
        <v>20.624050899387054</v>
      </c>
      <c r="AG93" s="5">
        <v>14.409493857065771</v>
      </c>
      <c r="AH93" s="5">
        <v>-106.00633048359234</v>
      </c>
      <c r="AI93" s="5">
        <v>308.05633309420506</v>
      </c>
    </row>
    <row r="94" spans="1:35" x14ac:dyDescent="0.3">
      <c r="A94" s="5">
        <v>93</v>
      </c>
      <c r="B94" s="19">
        <v>8.6066666711121798</v>
      </c>
      <c r="C94" s="5">
        <v>-0.62708598911936908</v>
      </c>
      <c r="D94" s="5">
        <v>-0.46017391214904574</v>
      </c>
      <c r="E94" s="5">
        <v>-1.3292753597352471</v>
      </c>
      <c r="F94" s="5">
        <v>-2.4165352610037716</v>
      </c>
      <c r="G94" s="5">
        <v>-2.4165352610037716</v>
      </c>
      <c r="H94" s="5">
        <v>77.955218255287605</v>
      </c>
      <c r="I94" s="5">
        <v>2.0617870434154852</v>
      </c>
      <c r="J94" s="5">
        <v>0.50435900516604126</v>
      </c>
      <c r="K94" s="5">
        <v>1.5405136198822706</v>
      </c>
      <c r="L94" s="5">
        <v>-0.16797938462549833</v>
      </c>
      <c r="M94" s="5">
        <v>36.508212489427997</v>
      </c>
      <c r="N94" s="5">
        <v>16.301449243678324</v>
      </c>
      <c r="O94" s="5">
        <v>30.776811534384187</v>
      </c>
      <c r="P94" s="5">
        <v>7.1811899199597323E-2</v>
      </c>
      <c r="Q94" s="5">
        <v>-0.30645277799082077</v>
      </c>
      <c r="R94" s="5">
        <v>0.36698879281350216</v>
      </c>
      <c r="S94" s="5">
        <v>-8.1331460340496889E-2</v>
      </c>
      <c r="T94" s="5">
        <v>13.383574853214329</v>
      </c>
      <c r="U94" s="5">
        <v>9.4840579525809989</v>
      </c>
      <c r="V94" s="5">
        <v>17.078260836371392</v>
      </c>
      <c r="W94" s="5">
        <v>61.771980556266612</v>
      </c>
      <c r="X94" s="5">
        <v>22.313043434892624</v>
      </c>
      <c r="Y94" s="5">
        <v>23.043478216081709</v>
      </c>
      <c r="Z94" s="5">
        <v>-36.888888817190391</v>
      </c>
      <c r="AA94" s="5">
        <v>31.999999937803963</v>
      </c>
      <c r="AB94" s="5">
        <v>81.356521581003548</v>
      </c>
      <c r="AC94" s="5">
        <v>62.606763163339792</v>
      </c>
      <c r="AD94" s="5">
        <v>155.56908182323508</v>
      </c>
      <c r="AE94" s="5">
        <v>43.812560301318037</v>
      </c>
      <c r="AF94" s="5">
        <v>21.636714933791655</v>
      </c>
      <c r="AG94" s="5">
        <v>14.179710117367431</v>
      </c>
      <c r="AH94" s="5">
        <v>56.546859793475498</v>
      </c>
      <c r="AI94" s="5">
        <v>115.01256016293161</v>
      </c>
    </row>
    <row r="95" spans="1:35" x14ac:dyDescent="0.3">
      <c r="A95" s="5">
        <v>94</v>
      </c>
      <c r="B95" s="19">
        <v>8.7006666767410934</v>
      </c>
      <c r="C95" s="5">
        <v>-0.94255669373345274</v>
      </c>
      <c r="D95" s="5">
        <v>-0.69620489151701159</v>
      </c>
      <c r="E95" s="5">
        <v>-1.0546449660615664</v>
      </c>
      <c r="F95" s="5">
        <v>-2.6934065513125804</v>
      </c>
      <c r="G95" s="5">
        <v>-2.6934065513125804</v>
      </c>
      <c r="H95" s="5">
        <v>189.42715751305315</v>
      </c>
      <c r="I95" s="5">
        <v>2.0409716903462276</v>
      </c>
      <c r="J95" s="5">
        <v>0.3487922882762538</v>
      </c>
      <c r="K95" s="5">
        <v>1.6279407903204757</v>
      </c>
      <c r="L95" s="5">
        <v>-0.57000241879797531</v>
      </c>
      <c r="M95" s="5">
        <v>37.105669815812533</v>
      </c>
      <c r="N95" s="5">
        <v>15.931700907581126</v>
      </c>
      <c r="O95" s="5">
        <v>29.895618325242594</v>
      </c>
      <c r="P95" s="5">
        <v>0.16826461898893641</v>
      </c>
      <c r="Q95" s="5">
        <v>-0.23296959600244105</v>
      </c>
      <c r="R95" s="5">
        <v>0.54263669225091415</v>
      </c>
      <c r="S95" s="5">
        <v>3.0012269148334107E-2</v>
      </c>
      <c r="T95" s="5">
        <v>13.641108141810237</v>
      </c>
      <c r="U95" s="5">
        <v>9.4871133286105493</v>
      </c>
      <c r="V95" s="5">
        <v>13.31829886595898</v>
      </c>
      <c r="W95" s="5">
        <v>62.582473742276861</v>
      </c>
      <c r="X95" s="5">
        <v>26.170747220060733</v>
      </c>
      <c r="Y95" s="5">
        <v>88.128865297068444</v>
      </c>
      <c r="Z95" s="5">
        <v>106.04961258100263</v>
      </c>
      <c r="AA95" s="5">
        <v>79.561855054117942</v>
      </c>
      <c r="AB95" s="5">
        <v>60.475514995702845</v>
      </c>
      <c r="AC95" s="5">
        <v>38.665592484147645</v>
      </c>
      <c r="AD95" s="5">
        <v>152.26739572832903</v>
      </c>
      <c r="AE95" s="5">
        <v>50.058633633053638</v>
      </c>
      <c r="AF95" s="5">
        <v>21.539303956949333</v>
      </c>
      <c r="AG95" s="5">
        <v>14.105025663991688</v>
      </c>
      <c r="AH95" s="5">
        <v>209.26546229734677</v>
      </c>
      <c r="AI95" s="5">
        <v>-206.49548809198836</v>
      </c>
    </row>
    <row r="96" spans="1:35" x14ac:dyDescent="0.3">
      <c r="A96" s="5">
        <v>95</v>
      </c>
      <c r="B96" s="19">
        <v>8.7951666733715683</v>
      </c>
      <c r="C96" s="5">
        <v>-0.65622228787611425</v>
      </c>
      <c r="D96" s="5">
        <v>-0.71263213908280809</v>
      </c>
      <c r="E96" s="5">
        <v>-1.2888860031327223</v>
      </c>
      <c r="F96" s="5">
        <v>-2.6577404300914296</v>
      </c>
      <c r="G96" s="5">
        <v>-2.6577404300914296</v>
      </c>
      <c r="H96" s="5">
        <v>149.5122813029719</v>
      </c>
      <c r="I96" s="5">
        <v>2.010180479449347</v>
      </c>
      <c r="J96" s="5">
        <v>0.13918465892569953</v>
      </c>
      <c r="K96" s="5">
        <v>2.2339452937898434</v>
      </c>
      <c r="L96" s="5">
        <v>-0.35058977448097955</v>
      </c>
      <c r="M96" s="5">
        <v>37.896431693845081</v>
      </c>
      <c r="N96" s="5">
        <v>15.745500365322538</v>
      </c>
      <c r="O96" s="5">
        <v>19.985475075657252</v>
      </c>
      <c r="P96" s="5">
        <v>0.23355512881959195</v>
      </c>
      <c r="Q96" s="5">
        <v>-0.16937001143390526</v>
      </c>
      <c r="R96" s="5">
        <v>0.34829129512561741</v>
      </c>
      <c r="S96" s="5">
        <v>-3.8392948429110639E-2</v>
      </c>
      <c r="T96" s="5">
        <v>13.95705705586945</v>
      </c>
      <c r="U96" s="5">
        <v>9.8099146783347368</v>
      </c>
      <c r="V96" s="5">
        <v>14.495105678628635</v>
      </c>
      <c r="W96" s="5">
        <v>64.249446984620747</v>
      </c>
      <c r="X96" s="5">
        <v>13.998736878759271</v>
      </c>
      <c r="Y96" s="5">
        <v>72.498262841992073</v>
      </c>
      <c r="Z96" s="5">
        <v>155.42595409345401</v>
      </c>
      <c r="AA96" s="5">
        <v>104.8436999418779</v>
      </c>
      <c r="AB96" s="5">
        <v>63.050204807837098</v>
      </c>
      <c r="AC96" s="5">
        <v>85.907798588081988</v>
      </c>
      <c r="AD96" s="5">
        <v>152.81717608803345</v>
      </c>
      <c r="AE96" s="5">
        <v>53.346384224130844</v>
      </c>
      <c r="AF96" s="5">
        <v>22.11304058044092</v>
      </c>
      <c r="AG96" s="5">
        <v>14.959267342628646</v>
      </c>
      <c r="AH96" s="5">
        <v>331.43605708225471</v>
      </c>
      <c r="AI96" s="5">
        <v>-316.88032620669543</v>
      </c>
    </row>
    <row r="97" spans="1:35" x14ac:dyDescent="0.3">
      <c r="A97" s="5">
        <v>96</v>
      </c>
      <c r="B97" s="19">
        <v>8.889166668523103</v>
      </c>
      <c r="C97" s="5">
        <v>-0.94141318432306886</v>
      </c>
      <c r="D97" s="5">
        <v>-0.50162488369743197</v>
      </c>
      <c r="E97" s="5">
        <v>-1.2398867217851703</v>
      </c>
      <c r="F97" s="5">
        <v>-2.6829247898056714</v>
      </c>
      <c r="G97" s="5">
        <v>-2.6829247898056714</v>
      </c>
      <c r="H97" s="5">
        <v>169.34720112449071</v>
      </c>
      <c r="I97" s="5">
        <v>1.9971028454228046</v>
      </c>
      <c r="J97" s="5">
        <v>-1.6796093143492639E-2</v>
      </c>
      <c r="K97" s="5">
        <v>2.4259483950863334</v>
      </c>
      <c r="L97" s="5">
        <v>-0.23874895821179862</v>
      </c>
      <c r="M97" s="5">
        <v>38.859795710327361</v>
      </c>
      <c r="N97" s="5">
        <v>15.777158766842282</v>
      </c>
      <c r="O97" s="5">
        <v>21.428040843996367</v>
      </c>
      <c r="P97" s="5">
        <v>0.27062225432113396</v>
      </c>
      <c r="Q97" s="5">
        <v>-0.13106590445423782</v>
      </c>
      <c r="R97" s="5">
        <v>0.35097588841527466</v>
      </c>
      <c r="S97" s="5">
        <v>-4.2471327087264865E-2</v>
      </c>
      <c r="T97" s="5">
        <v>14.505106771163481</v>
      </c>
      <c r="U97" s="5">
        <v>10.131847720326206</v>
      </c>
      <c r="V97" s="5">
        <v>17.691736296104789</v>
      </c>
      <c r="W97" s="5">
        <v>51.012070542038309</v>
      </c>
      <c r="X97" s="5">
        <v>38.484679647368154</v>
      </c>
      <c r="Y97" s="5">
        <v>157.80315684203819</v>
      </c>
      <c r="Z97" s="5">
        <v>180.31012061959547</v>
      </c>
      <c r="AA97" s="5">
        <v>125.03064060884226</v>
      </c>
      <c r="AB97" s="5">
        <v>104.81151341329388</v>
      </c>
      <c r="AC97" s="5">
        <v>124.72609093396434</v>
      </c>
      <c r="AD97" s="5">
        <v>155.02135554345881</v>
      </c>
      <c r="AE97" s="5">
        <v>54.449396445690027</v>
      </c>
      <c r="AF97" s="5">
        <v>22.215413174168305</v>
      </c>
      <c r="AG97" s="5">
        <v>15.125348182195173</v>
      </c>
      <c r="AH97" s="5">
        <v>81.99442893022055</v>
      </c>
      <c r="AI97" s="5">
        <v>-74.510677773161419</v>
      </c>
    </row>
    <row r="98" spans="1:35" x14ac:dyDescent="0.3">
      <c r="A98" s="5">
        <v>97</v>
      </c>
      <c r="B98" s="19">
        <v>8.9831666741520166</v>
      </c>
      <c r="C98" s="5">
        <v>-1.0073030488434034</v>
      </c>
      <c r="D98" s="5">
        <v>-0.90514024395893022</v>
      </c>
      <c r="E98" s="5">
        <v>-1.1720890244633362</v>
      </c>
      <c r="F98" s="5">
        <v>-3.0845323172653578</v>
      </c>
      <c r="G98" s="5">
        <v>-3.0845323172653578</v>
      </c>
      <c r="H98" s="5">
        <v>230.80181878163381</v>
      </c>
      <c r="I98" s="5">
        <v>1.9956129668111091</v>
      </c>
      <c r="J98" s="5">
        <v>-0.12697098978631499</v>
      </c>
      <c r="K98" s="5">
        <v>2.1817497359024483</v>
      </c>
      <c r="L98" s="5">
        <v>-0.30474390704608145</v>
      </c>
      <c r="M98" s="5">
        <v>39.351219514653238</v>
      </c>
      <c r="N98" s="5">
        <v>15.76463414732622</v>
      </c>
      <c r="O98" s="5">
        <v>23.981707318571228</v>
      </c>
      <c r="P98" s="5">
        <v>0.36657716349698671</v>
      </c>
      <c r="Q98" s="5">
        <v>-4.9555130703179476E-2</v>
      </c>
      <c r="R98" s="5">
        <v>0.68021082002882971</v>
      </c>
      <c r="S98" s="5">
        <v>0.15772795397684519</v>
      </c>
      <c r="T98" s="5">
        <v>14.776829269215749</v>
      </c>
      <c r="U98" s="5">
        <v>10.176219512830789</v>
      </c>
      <c r="V98" s="5">
        <v>11.75670731780756</v>
      </c>
      <c r="W98" s="5">
        <v>8.4146341468552863E-2</v>
      </c>
      <c r="X98" s="5">
        <v>31.340853660494417</v>
      </c>
      <c r="Y98" s="5">
        <v>20.105487806133947</v>
      </c>
      <c r="Z98" s="5">
        <v>17.802439025502252</v>
      </c>
      <c r="AA98" s="5">
        <v>1.7250000001077253</v>
      </c>
      <c r="AB98" s="5">
        <v>-71.180487809324418</v>
      </c>
      <c r="AC98" s="5">
        <v>30.645731709231491</v>
      </c>
      <c r="AD98" s="5">
        <v>145.97012196033785</v>
      </c>
      <c r="AE98" s="5">
        <v>56.701829271834633</v>
      </c>
      <c r="AF98" s="5">
        <v>25.174390245475003</v>
      </c>
      <c r="AG98" s="5">
        <v>13.525609756942472</v>
      </c>
      <c r="AH98" s="5">
        <v>90.334756103203915</v>
      </c>
      <c r="AI98" s="5">
        <v>-139.96097561849902</v>
      </c>
    </row>
    <row r="99" spans="1:35" x14ac:dyDescent="0.3">
      <c r="A99" s="5">
        <v>98</v>
      </c>
      <c r="B99" s="19">
        <v>9.0668333333451301</v>
      </c>
      <c r="C99" s="5">
        <v>-0.99869477542170826</v>
      </c>
      <c r="D99" s="5">
        <v>-0.80063978000743363</v>
      </c>
      <c r="E99" s="5">
        <v>-1.3088725939325667</v>
      </c>
      <c r="F99" s="5">
        <v>-3.1082071493615002</v>
      </c>
      <c r="G99" s="5">
        <v>-3.1082071493615002</v>
      </c>
      <c r="H99" s="5">
        <v>186.58439257322183</v>
      </c>
      <c r="I99" s="5">
        <v>1.9267657382241763</v>
      </c>
      <c r="J99" s="5">
        <v>-0.22272368086698108</v>
      </c>
      <c r="K99" s="5">
        <v>1.7694784286076948</v>
      </c>
      <c r="L99" s="5">
        <v>-0.1686598637603241</v>
      </c>
      <c r="M99" s="5">
        <v>39.484876259772378</v>
      </c>
      <c r="N99" s="5">
        <v>16.139321722969303</v>
      </c>
      <c r="O99" s="5">
        <v>25.024747937330034</v>
      </c>
      <c r="P99" s="5">
        <v>0.51025819219036572</v>
      </c>
      <c r="Q99" s="5">
        <v>6.9315081472405865E-2</v>
      </c>
      <c r="R99" s="5">
        <v>1.0955032692614581</v>
      </c>
      <c r="S99" s="5">
        <v>0.58365237157981609</v>
      </c>
      <c r="T99" s="5">
        <v>15.153070577244923</v>
      </c>
      <c r="U99" s="5">
        <v>10.381301558061686</v>
      </c>
      <c r="V99" s="5">
        <v>3.5710357469723211</v>
      </c>
      <c r="W99" s="5">
        <v>-9.8625114572438388</v>
      </c>
      <c r="X99" s="5">
        <v>32.372135654919894</v>
      </c>
      <c r="Y99" s="5">
        <v>50.023831346704497</v>
      </c>
      <c r="Z99" s="5">
        <v>118.27681026419569</v>
      </c>
      <c r="AA99" s="5">
        <v>107.3015582020173</v>
      </c>
      <c r="AB99" s="5">
        <v>139.55270393943212</v>
      </c>
      <c r="AC99" s="5">
        <v>124.45096241809853</v>
      </c>
      <c r="AD99" s="5">
        <v>146.10082492926043</v>
      </c>
      <c r="AE99" s="5">
        <v>59.127406048688336</v>
      </c>
      <c r="AF99" s="5">
        <v>25.615032080310087</v>
      </c>
      <c r="AG99" s="5">
        <v>13.200733272047016</v>
      </c>
      <c r="AH99" s="5">
        <v>10.6691109072787</v>
      </c>
      <c r="AI99" s="5">
        <v>-101.26122822959771</v>
      </c>
    </row>
    <row r="100" spans="1:35" x14ac:dyDescent="0.3">
      <c r="A100" s="5">
        <v>99</v>
      </c>
      <c r="B100" s="19">
        <v>9.1615000041201711</v>
      </c>
      <c r="C100" s="5">
        <v>-1.0470423556755668</v>
      </c>
      <c r="D100" s="5">
        <v>-0.61577410669933497</v>
      </c>
      <c r="E100" s="5">
        <v>-1.4370946238524902</v>
      </c>
      <c r="F100" s="5">
        <v>-3.0999110862269821</v>
      </c>
      <c r="G100" s="5">
        <v>-3.0999110862269821</v>
      </c>
      <c r="H100" s="5">
        <v>220.74625712480588</v>
      </c>
      <c r="I100" s="5">
        <v>1.9061394198156547</v>
      </c>
      <c r="J100" s="5">
        <v>-0.1950622310808639</v>
      </c>
      <c r="K100" s="5">
        <v>2.0190921399700241</v>
      </c>
      <c r="L100" s="5">
        <v>0.35404860357932072</v>
      </c>
      <c r="M100" s="5">
        <v>39.191949557376013</v>
      </c>
      <c r="N100" s="5">
        <v>15.930910192579766</v>
      </c>
      <c r="O100" s="5">
        <v>13.685190755997038</v>
      </c>
      <c r="P100" s="5">
        <v>0.64530176553362384</v>
      </c>
      <c r="Q100" s="5">
        <v>0.18853888323237394</v>
      </c>
      <c r="R100" s="5">
        <v>1.2495966359282324</v>
      </c>
      <c r="S100" s="5">
        <v>0.71615233423051772</v>
      </c>
      <c r="T100" s="5">
        <v>15.602883758022729</v>
      </c>
      <c r="U100" s="5">
        <v>10.59237008731656</v>
      </c>
      <c r="V100" s="5">
        <v>2.9071793348377781</v>
      </c>
      <c r="W100" s="5">
        <v>13.751877448736664</v>
      </c>
      <c r="X100" s="5">
        <v>38.928807472511664</v>
      </c>
      <c r="Y100" s="5">
        <v>130.2895765257831</v>
      </c>
      <c r="Z100" s="5">
        <v>196.43736869433926</v>
      </c>
      <c r="AA100" s="5">
        <v>180.38389917456252</v>
      </c>
      <c r="AB100" s="5">
        <v>134.98107547716722</v>
      </c>
      <c r="AC100" s="5">
        <v>92.402523334447196</v>
      </c>
      <c r="AD100" s="5">
        <v>147.73805956395091</v>
      </c>
      <c r="AE100" s="5">
        <v>61.81135479743434</v>
      </c>
      <c r="AF100" s="5">
        <v>26.411535010981275</v>
      </c>
      <c r="AG100" s="5">
        <v>14.375488143004414</v>
      </c>
      <c r="AH100" s="5">
        <v>-83.976569589644555</v>
      </c>
      <c r="AI100" s="5">
        <v>121.2418144297598</v>
      </c>
    </row>
    <row r="101" spans="1:35" x14ac:dyDescent="0.3">
      <c r="A101" s="5">
        <v>100</v>
      </c>
      <c r="B101" s="19">
        <v>9.2555000097490847</v>
      </c>
      <c r="C101" s="5">
        <v>-0.81825112694425395</v>
      </c>
      <c r="D101" s="5">
        <v>-0.86451727296115377</v>
      </c>
      <c r="E101" s="5">
        <v>-1.4295067596246518</v>
      </c>
      <c r="F101" s="5">
        <v>-3.1122751595294447</v>
      </c>
      <c r="G101" s="5">
        <v>-3.1122751595294447</v>
      </c>
      <c r="H101" s="5">
        <v>221.93717093769325</v>
      </c>
      <c r="I101" s="5">
        <v>1.9334736757759767</v>
      </c>
      <c r="J101" s="5">
        <v>-0.13627154464229607</v>
      </c>
      <c r="K101" s="5">
        <v>1.6281961455330993</v>
      </c>
      <c r="L101" s="5">
        <v>0.25485832847587619</v>
      </c>
      <c r="M101" s="5">
        <v>38.829678604925689</v>
      </c>
      <c r="N101" s="5">
        <v>16.34364675034654</v>
      </c>
      <c r="O101" s="5">
        <v>16.368879553004792</v>
      </c>
      <c r="P101" s="5">
        <v>0.75540295812228386</v>
      </c>
      <c r="Q101" s="5">
        <v>0.29678240188543126</v>
      </c>
      <c r="R101" s="5">
        <v>1.1130033930496892</v>
      </c>
      <c r="S101" s="5">
        <v>0.68184575853891383</v>
      </c>
      <c r="T101" s="5">
        <v>16.01201562969549</v>
      </c>
      <c r="U101" s="5">
        <v>11.02673476164756</v>
      </c>
      <c r="V101" s="5">
        <v>5.751276663029981</v>
      </c>
      <c r="W101" s="5">
        <v>14.620606797398613</v>
      </c>
      <c r="X101" s="5">
        <v>-1.0237308507054004</v>
      </c>
      <c r="Y101" s="5">
        <v>38.957644961263867</v>
      </c>
      <c r="Z101" s="5">
        <v>60.180234339884308</v>
      </c>
      <c r="AA101" s="5">
        <v>113.31150502288659</v>
      </c>
      <c r="AB101" s="5">
        <v>86.580955292583639</v>
      </c>
      <c r="AC101" s="5">
        <v>68.986482467607473</v>
      </c>
      <c r="AD101" s="5">
        <v>152.33763901993731</v>
      </c>
      <c r="AE101" s="5">
        <v>62.292580390987816</v>
      </c>
      <c r="AF101" s="5">
        <v>26.997296501261676</v>
      </c>
      <c r="AG101" s="5">
        <v>16.482427164966818</v>
      </c>
      <c r="AH101" s="5">
        <v>-518.86031871818636</v>
      </c>
      <c r="AI101" s="5">
        <v>446.63863048118412</v>
      </c>
    </row>
    <row r="102" spans="1:35" x14ac:dyDescent="0.3">
      <c r="A102" s="5">
        <v>101</v>
      </c>
      <c r="B102" s="19">
        <v>9.3495000049006194</v>
      </c>
      <c r="C102" s="5">
        <v>-0.93271677994510471</v>
      </c>
      <c r="D102" s="5">
        <v>-0.74080517378819533</v>
      </c>
      <c r="E102" s="5">
        <v>-1.2910661497224274</v>
      </c>
      <c r="F102" s="5">
        <v>-2.9645881034557275</v>
      </c>
      <c r="G102" s="5">
        <v>-2.9645881034557275</v>
      </c>
      <c r="H102" s="5">
        <v>130.39047241699663</v>
      </c>
      <c r="I102" s="5">
        <v>1.9130690986771945</v>
      </c>
      <c r="J102" s="5">
        <v>-4.1978735544655095E-2</v>
      </c>
      <c r="K102" s="5">
        <v>1.3642410815659642</v>
      </c>
      <c r="L102" s="5">
        <v>0.12895350719083704</v>
      </c>
      <c r="M102" s="5">
        <v>38.47143728697533</v>
      </c>
      <c r="N102" s="5">
        <v>16.327721039314167</v>
      </c>
      <c r="O102" s="5">
        <v>20.193626042877337</v>
      </c>
      <c r="P102" s="5">
        <v>0.86354863456702247</v>
      </c>
      <c r="Q102" s="5">
        <v>0.41463053817212786</v>
      </c>
      <c r="R102" s="5">
        <v>1.2586676010708637</v>
      </c>
      <c r="S102" s="5">
        <v>0.85107214209053128</v>
      </c>
      <c r="T102" s="5">
        <v>16.493686163125556</v>
      </c>
      <c r="U102" s="5">
        <v>11.341551450024099</v>
      </c>
      <c r="V102" s="5">
        <v>3.9092002532531009</v>
      </c>
      <c r="W102" s="5">
        <v>-3.7919422853428317</v>
      </c>
      <c r="X102" s="5">
        <v>18.481659711388097</v>
      </c>
      <c r="Y102" s="5">
        <v>-3.9272399406239393</v>
      </c>
      <c r="Z102" s="5">
        <v>-10.340348800944664</v>
      </c>
      <c r="AA102" s="5">
        <v>5.7510523338121047</v>
      </c>
      <c r="AB102" s="5">
        <v>19.942874388423075</v>
      </c>
      <c r="AC102" s="5">
        <v>64.165364009210663</v>
      </c>
      <c r="AD102" s="5">
        <v>149.15754708801379</v>
      </c>
      <c r="AE102" s="5">
        <v>63.29585107793794</v>
      </c>
      <c r="AF102" s="5">
        <v>27.099218368420885</v>
      </c>
      <c r="AG102" s="5">
        <v>16.434155194801903</v>
      </c>
      <c r="AH102" s="5">
        <v>-615.98136099471606</v>
      </c>
      <c r="AI102" s="5">
        <v>436.84726540263824</v>
      </c>
    </row>
    <row r="103" spans="1:35" x14ac:dyDescent="0.3">
      <c r="A103" s="5">
        <v>102</v>
      </c>
      <c r="B103" s="19">
        <v>9.4333333382382989</v>
      </c>
      <c r="C103" s="5">
        <v>-0.94550443574449028</v>
      </c>
      <c r="D103" s="5">
        <v>-1.1845561955078983</v>
      </c>
      <c r="E103" s="5">
        <v>-1.5116931002600167</v>
      </c>
      <c r="F103" s="5">
        <v>-3.6417537315121962</v>
      </c>
      <c r="G103" s="5">
        <v>-3.6417537315121962</v>
      </c>
      <c r="H103" s="5">
        <v>270.79422094932028</v>
      </c>
      <c r="I103" s="5">
        <v>1.8385895804354797</v>
      </c>
      <c r="J103" s="5">
        <v>-3.40402517990378E-3</v>
      </c>
      <c r="K103" s="5">
        <v>1.3953431100796114</v>
      </c>
      <c r="L103" s="5">
        <v>-6.4553721406218997E-2</v>
      </c>
      <c r="M103" s="5">
        <v>37.832159052987834</v>
      </c>
      <c r="N103" s="5">
        <v>15.980398072802366</v>
      </c>
      <c r="O103" s="5">
        <v>16.629096384635268</v>
      </c>
      <c r="P103" s="5">
        <v>1.0237935426327769</v>
      </c>
      <c r="Q103" s="5">
        <v>0.57015615730357028</v>
      </c>
      <c r="R103" s="5">
        <v>1.3466158707584521</v>
      </c>
      <c r="S103" s="5">
        <v>0.99721298717318385</v>
      </c>
      <c r="T103" s="5">
        <v>16.494946308817163</v>
      </c>
      <c r="U103" s="5">
        <v>11.470750318586976</v>
      </c>
      <c r="V103" s="5">
        <v>-0.88024501803959543</v>
      </c>
      <c r="W103" s="5">
        <v>-48.281163588631216</v>
      </c>
      <c r="X103" s="5">
        <v>-9.42909642497108</v>
      </c>
      <c r="Y103" s="5">
        <v>10.792649250410218</v>
      </c>
      <c r="Z103" s="5">
        <v>26.021439364176754</v>
      </c>
      <c r="AA103" s="5">
        <v>105.94731946771796</v>
      </c>
      <c r="AB103" s="5">
        <v>142.53537439291284</v>
      </c>
      <c r="AC103" s="5">
        <v>99.612863147921416</v>
      </c>
      <c r="AD103" s="5">
        <v>135.61653829078534</v>
      </c>
      <c r="AE103" s="5">
        <v>63.388667332479869</v>
      </c>
      <c r="AF103" s="5">
        <v>27.373966155987134</v>
      </c>
      <c r="AG103" s="5">
        <v>16.252373568981607</v>
      </c>
      <c r="AH103" s="5">
        <v>-56.275037969575351</v>
      </c>
      <c r="AI103" s="5">
        <v>-53.963246252051718</v>
      </c>
    </row>
    <row r="104" spans="1:35" x14ac:dyDescent="0.3">
      <c r="A104" s="5">
        <v>103</v>
      </c>
      <c r="B104" s="19">
        <v>9.5273333333898336</v>
      </c>
      <c r="C104" s="5">
        <v>-0.91462972152152144</v>
      </c>
      <c r="D104" s="5">
        <v>-1.1412588210932555</v>
      </c>
      <c r="E104" s="5">
        <v>-1.4544386109736771</v>
      </c>
      <c r="F104" s="5">
        <v>-3.510327153588245</v>
      </c>
      <c r="G104" s="5">
        <v>-3.510327153588245</v>
      </c>
      <c r="H104" s="5">
        <v>320.25692872878608</v>
      </c>
      <c r="I104" s="5">
        <v>1.6948062243178406</v>
      </c>
      <c r="J104" s="5">
        <v>9.9628359384818701E-3</v>
      </c>
      <c r="K104" s="5">
        <v>1.394202132352691</v>
      </c>
      <c r="L104" s="5">
        <v>-0.14269472665324656</v>
      </c>
      <c r="M104" s="5">
        <v>37.321286880099706</v>
      </c>
      <c r="N104" s="5">
        <v>15.658805726787595</v>
      </c>
      <c r="O104" s="5">
        <v>15.09280265627349</v>
      </c>
      <c r="P104" s="5">
        <v>1.1575351024087874</v>
      </c>
      <c r="Q104" s="5">
        <v>0.72342503511477385</v>
      </c>
      <c r="R104" s="5">
        <v>1.2835117946868841</v>
      </c>
      <c r="S104" s="5">
        <v>1.0308530143093604</v>
      </c>
      <c r="T104" s="5">
        <v>16.838591347794246</v>
      </c>
      <c r="U104" s="5">
        <v>11.847473362351796</v>
      </c>
      <c r="V104" s="5">
        <v>-0.55497703667289466</v>
      </c>
      <c r="W104" s="5">
        <v>-91.935070167788993</v>
      </c>
      <c r="X104" s="5">
        <v>-3.9950995951221553</v>
      </c>
      <c r="Y104" s="5">
        <v>94.347933906701314</v>
      </c>
      <c r="Z104" s="5">
        <v>171.6716715626151</v>
      </c>
      <c r="AA104" s="5">
        <v>216.01654199954891</v>
      </c>
      <c r="AB104" s="5">
        <v>305.38622162695572</v>
      </c>
      <c r="AC104" s="5">
        <v>222.58070747966656</v>
      </c>
      <c r="AD104" s="5">
        <v>125.17304918203696</v>
      </c>
      <c r="AE104" s="5">
        <v>62.984380645454522</v>
      </c>
      <c r="AF104" s="5">
        <v>24.589893138146319</v>
      </c>
      <c r="AG104" s="5">
        <v>17.064625041538505</v>
      </c>
      <c r="AH104" s="5">
        <v>1.7770291207374491</v>
      </c>
      <c r="AI104" s="5">
        <v>-82.325881675197394</v>
      </c>
    </row>
    <row r="105" spans="1:35" x14ac:dyDescent="0.3">
      <c r="A105" s="5">
        <v>104</v>
      </c>
      <c r="B105" s="19">
        <v>9.6270000084768981</v>
      </c>
      <c r="C105" s="5">
        <v>-1.188656929374388</v>
      </c>
      <c r="D105" s="5">
        <v>-1.0140142661403106</v>
      </c>
      <c r="E105" s="5">
        <v>-1.175409086670649</v>
      </c>
      <c r="F105" s="5">
        <v>-3.3780802821854494</v>
      </c>
      <c r="G105" s="5">
        <v>-3.3780802821854494</v>
      </c>
      <c r="H105" s="5">
        <v>270.44375179760726</v>
      </c>
      <c r="I105" s="5">
        <v>1.6281831154533437</v>
      </c>
      <c r="J105" s="5">
        <v>1.8056679341185478E-2</v>
      </c>
      <c r="K105" s="5">
        <v>2.0016685628705435</v>
      </c>
      <c r="L105" s="5">
        <v>-0.23875070333474291</v>
      </c>
      <c r="M105" s="5">
        <v>37.694138079586985</v>
      </c>
      <c r="N105" s="5">
        <v>14.934840595492522</v>
      </c>
      <c r="O105" s="5">
        <v>13.247842703699536</v>
      </c>
      <c r="P105" s="5">
        <v>1.1830140028686917</v>
      </c>
      <c r="Q105" s="5">
        <v>0.79722585193447026</v>
      </c>
      <c r="R105" s="5">
        <v>1.0736084191405331</v>
      </c>
      <c r="S105" s="5">
        <v>0.81517453069944001</v>
      </c>
      <c r="T105" s="5">
        <v>16.978875078141218</v>
      </c>
      <c r="U105" s="5">
        <v>12.09997006409853</v>
      </c>
      <c r="V105" s="5">
        <v>4.5325795209126865</v>
      </c>
      <c r="W105" s="5">
        <v>-142.92353250247737</v>
      </c>
      <c r="X105" s="5">
        <v>-58.259445712873337</v>
      </c>
      <c r="Y105" s="5">
        <v>131.07705841788641</v>
      </c>
      <c r="Z105" s="5">
        <v>211.10323989227561</v>
      </c>
      <c r="AA105" s="5">
        <v>272.35465223651954</v>
      </c>
      <c r="AB105" s="5">
        <v>269.51442615626269</v>
      </c>
      <c r="AC105" s="5">
        <v>167.03421348296067</v>
      </c>
      <c r="AD105" s="5">
        <v>95.44302146753661</v>
      </c>
      <c r="AE105" s="5">
        <v>60.517702150035397</v>
      </c>
      <c r="AF105" s="5">
        <v>24.198154945242798</v>
      </c>
      <c r="AG105" s="5">
        <v>17.525141062150368</v>
      </c>
      <c r="AH105" s="5">
        <v>-91.485270857901682</v>
      </c>
      <c r="AI105" s="5">
        <v>-22.286224001210655</v>
      </c>
    </row>
    <row r="106" spans="1:35" x14ac:dyDescent="0.3">
      <c r="A106" s="5">
        <v>105</v>
      </c>
      <c r="B106" s="19">
        <v>9.7148333431687206</v>
      </c>
      <c r="C106" s="5">
        <v>-0.96175119488565242</v>
      </c>
      <c r="D106" s="5">
        <v>-1.5998909473305925</v>
      </c>
      <c r="E106" s="5">
        <v>-1.4288150454831789</v>
      </c>
      <c r="F106" s="5">
        <v>-3.9904571876999375</v>
      </c>
      <c r="G106" s="5">
        <v>-3.9904571876999375</v>
      </c>
      <c r="H106" s="5">
        <v>339.52494884675468</v>
      </c>
      <c r="I106" s="5">
        <v>1.7748230308972044</v>
      </c>
      <c r="J106" s="5">
        <v>-1.1968779242058801E-2</v>
      </c>
      <c r="K106" s="5">
        <v>2.6301583538110691</v>
      </c>
      <c r="L106" s="5">
        <v>-0.37801134182856322</v>
      </c>
      <c r="M106" s="5">
        <v>38.351204423158876</v>
      </c>
      <c r="N106" s="5">
        <v>14.419879369133623</v>
      </c>
      <c r="O106" s="5">
        <v>13.293975766304907</v>
      </c>
      <c r="P106" s="5">
        <v>1.2059958406006377</v>
      </c>
      <c r="Q106" s="5">
        <v>0.85119919697239954</v>
      </c>
      <c r="R106" s="5">
        <v>1.1386008795930269</v>
      </c>
      <c r="S106" s="5">
        <v>0.88428639215053206</v>
      </c>
      <c r="T106" s="5">
        <v>17.110843196761149</v>
      </c>
      <c r="U106" s="5">
        <v>12.26566252391401</v>
      </c>
      <c r="V106" s="5">
        <v>1.798192752511345</v>
      </c>
      <c r="W106" s="5">
        <v>-161.22831158773249</v>
      </c>
      <c r="X106" s="5">
        <v>-92.781324342894081</v>
      </c>
      <c r="Y106" s="5">
        <v>49.919276592832226</v>
      </c>
      <c r="Z106" s="5">
        <v>126.206022792841</v>
      </c>
      <c r="AA106" s="5">
        <v>170.40903438447384</v>
      </c>
      <c r="AB106" s="5">
        <v>187.61746794167288</v>
      </c>
      <c r="AC106" s="5">
        <v>175.16566084136807</v>
      </c>
      <c r="AD106" s="5">
        <v>71.114457096805168</v>
      </c>
      <c r="AE106" s="5">
        <v>55.153011478533642</v>
      </c>
      <c r="AF106" s="5">
        <v>24.009035896596082</v>
      </c>
      <c r="AG106" s="5">
        <v>16.201807061572001</v>
      </c>
      <c r="AH106" s="5">
        <v>-237.31806983796849</v>
      </c>
      <c r="AI106" s="5">
        <v>-141.0090346881378</v>
      </c>
    </row>
    <row r="107" spans="1:35" x14ac:dyDescent="0.3">
      <c r="A107" s="5">
        <v>106</v>
      </c>
      <c r="B107" s="19">
        <v>9.8095000034663826</v>
      </c>
      <c r="C107" s="5">
        <v>-0.95453069674548097</v>
      </c>
      <c r="D107" s="5">
        <v>-1.2774530830791027</v>
      </c>
      <c r="E107" s="5">
        <v>-1.428622759883841</v>
      </c>
      <c r="F107" s="5">
        <v>-3.6606065397090402</v>
      </c>
      <c r="G107" s="5">
        <v>-3.6606065397090402</v>
      </c>
      <c r="H107" s="5">
        <v>208.26477516206248</v>
      </c>
      <c r="I107" s="5">
        <v>1.9273915043881131</v>
      </c>
      <c r="J107" s="5">
        <v>-0.10953193693281478</v>
      </c>
      <c r="K107" s="5">
        <v>3.1050587239786211</v>
      </c>
      <c r="L107" s="5">
        <v>-0.32846175058636362</v>
      </c>
      <c r="M107" s="5">
        <v>39.267148459754125</v>
      </c>
      <c r="N107" s="5">
        <v>13.64079437852175</v>
      </c>
      <c r="O107" s="5">
        <v>11.164260054407441</v>
      </c>
      <c r="P107" s="5">
        <v>1.2408430005405244</v>
      </c>
      <c r="Q107" s="5">
        <v>0.87674183949284112</v>
      </c>
      <c r="R107" s="5">
        <v>1.5055650539790346</v>
      </c>
      <c r="S107" s="5">
        <v>0.90319810508827758</v>
      </c>
      <c r="T107" s="5">
        <v>17.72382691580059</v>
      </c>
      <c r="U107" s="5">
        <v>12.348375591301744</v>
      </c>
      <c r="V107" s="5">
        <v>9.7472925293132492E-2</v>
      </c>
      <c r="W107" s="5">
        <v>-338.76715185626892</v>
      </c>
      <c r="X107" s="5">
        <v>-140.41516404726823</v>
      </c>
      <c r="Y107" s="5">
        <v>12.471119275004186</v>
      </c>
      <c r="Z107" s="5">
        <v>107.74909869486547</v>
      </c>
      <c r="AA107" s="5">
        <v>103.25812391469327</v>
      </c>
      <c r="AB107" s="5">
        <v>144.10830488337444</v>
      </c>
      <c r="AC107" s="5">
        <v>162.73104877687845</v>
      </c>
      <c r="AD107" s="5">
        <v>44.880866934969376</v>
      </c>
      <c r="AE107" s="5">
        <v>49.039711747476368</v>
      </c>
      <c r="AF107" s="5">
        <v>24.131769226737756</v>
      </c>
      <c r="AG107" s="5">
        <v>15.604693317761075</v>
      </c>
      <c r="AH107" s="5">
        <v>109.17689654499262</v>
      </c>
      <c r="AI107" s="5">
        <v>-305.75090599447981</v>
      </c>
    </row>
    <row r="108" spans="1:35" x14ac:dyDescent="0.3">
      <c r="A108" s="5">
        <v>107</v>
      </c>
      <c r="B108" s="19">
        <v>9.9035000090952963</v>
      </c>
      <c r="C108" s="5">
        <v>-1.2701859109602758</v>
      </c>
      <c r="D108" s="5">
        <v>-1.4065794117325938</v>
      </c>
      <c r="E108" s="5">
        <v>-1.4179711083971083</v>
      </c>
      <c r="F108" s="5">
        <v>-4.0947364310899781</v>
      </c>
      <c r="G108" s="5">
        <v>-4.0947364310899781</v>
      </c>
      <c r="H108" s="5">
        <v>364.32388856278027</v>
      </c>
      <c r="I108" s="5">
        <v>2.1376907706931312</v>
      </c>
      <c r="J108" s="5">
        <v>-0.17646037652235039</v>
      </c>
      <c r="K108" s="5">
        <v>3.102740403367906</v>
      </c>
      <c r="L108" s="5">
        <v>-0.21325740433034654</v>
      </c>
      <c r="M108" s="5">
        <v>39.73465673885552</v>
      </c>
      <c r="N108" s="5">
        <v>13.294223726055996</v>
      </c>
      <c r="O108" s="5">
        <v>10.306859127736526</v>
      </c>
      <c r="P108" s="5">
        <v>1.3183251432589407</v>
      </c>
      <c r="Q108" s="5">
        <v>0.89709227703625938</v>
      </c>
      <c r="R108" s="5">
        <v>1.6570527400843764</v>
      </c>
      <c r="S108" s="5">
        <v>0.8253245722710334</v>
      </c>
      <c r="T108" s="5">
        <v>18.012635242676559</v>
      </c>
      <c r="U108" s="5">
        <v>12.218411459833412</v>
      </c>
      <c r="V108" s="5">
        <v>-1.1209386196715159</v>
      </c>
      <c r="W108" s="5">
        <v>-348.73645945336335</v>
      </c>
      <c r="X108" s="5">
        <v>-229.55595494059031</v>
      </c>
      <c r="Y108" s="5">
        <v>-50.04512597486783</v>
      </c>
      <c r="Z108" s="5">
        <v>8.9241876580613546</v>
      </c>
      <c r="AA108" s="5">
        <v>121.91696658591651</v>
      </c>
      <c r="AB108" s="5">
        <v>169.92599149316857</v>
      </c>
      <c r="AC108" s="5">
        <v>168.03429475658913</v>
      </c>
      <c r="AD108" s="5">
        <v>25.113718221400863</v>
      </c>
      <c r="AE108" s="5">
        <v>45.49999965549133</v>
      </c>
      <c r="AF108" s="5">
        <v>24.747292231395488</v>
      </c>
      <c r="AG108" s="5">
        <v>15.53790601953702</v>
      </c>
      <c r="AH108" s="5">
        <v>181.22382534264369</v>
      </c>
      <c r="AI108" s="5">
        <v>-226.74187553951464</v>
      </c>
    </row>
    <row r="109" spans="1:35" x14ac:dyDescent="0.3">
      <c r="A109" s="5">
        <v>108</v>
      </c>
      <c r="B109" s="19">
        <v>9.9978333420585841</v>
      </c>
      <c r="C109" s="5">
        <v>-1.0678352452091842</v>
      </c>
      <c r="D109" s="5">
        <v>-1.1299610198108208</v>
      </c>
      <c r="E109" s="5">
        <v>-1.4557254108746884</v>
      </c>
      <c r="F109" s="5">
        <v>-3.6535216758947939</v>
      </c>
      <c r="G109" s="5">
        <v>-3.6535216758947939</v>
      </c>
      <c r="H109" s="5">
        <v>176.14682987481831</v>
      </c>
      <c r="I109" s="5">
        <v>2.3360505556725624</v>
      </c>
      <c r="J109" s="5">
        <v>-0.15398916212828065</v>
      </c>
      <c r="K109" s="5">
        <v>3.0065248077268865</v>
      </c>
      <c r="L109" s="5">
        <v>0.26095375256632491</v>
      </c>
      <c r="M109" s="5">
        <v>40.049601146145449</v>
      </c>
      <c r="N109" s="5">
        <v>13.275464923443645</v>
      </c>
      <c r="O109" s="5">
        <v>8.0797165086504616</v>
      </c>
      <c r="P109" s="5">
        <v>1.3576542858539116</v>
      </c>
      <c r="Q109" s="5">
        <v>0.92278781746149441</v>
      </c>
      <c r="R109" s="5">
        <v>1.682953765722295</v>
      </c>
      <c r="S109" s="5">
        <v>1.1324178215394771</v>
      </c>
      <c r="T109" s="5">
        <v>18.522586234257645</v>
      </c>
      <c r="U109" s="5">
        <v>12.811337380083325</v>
      </c>
      <c r="V109" s="5">
        <v>-1.6368467559730473</v>
      </c>
      <c r="W109" s="5">
        <v>-266.16120280458517</v>
      </c>
      <c r="X109" s="5">
        <v>-187.73427685172987</v>
      </c>
      <c r="Y109" s="5">
        <v>-41.261292900567092</v>
      </c>
      <c r="Z109" s="5">
        <v>56.462355685204152</v>
      </c>
      <c r="AA109" s="5">
        <v>26.791851014433146</v>
      </c>
      <c r="AB109" s="5">
        <v>58.731620505984864</v>
      </c>
      <c r="AC109" s="5">
        <v>101.27900728624505</v>
      </c>
      <c r="AD109" s="5">
        <v>21.291408181861186</v>
      </c>
      <c r="AE109" s="5">
        <v>45.484499249311298</v>
      </c>
      <c r="AF109" s="5">
        <v>24.628874944040177</v>
      </c>
      <c r="AG109" s="5">
        <v>15.562444535955773</v>
      </c>
      <c r="AH109" s="5">
        <v>-206.09565848123259</v>
      </c>
      <c r="AI109" s="5">
        <v>-109.45615514941763</v>
      </c>
    </row>
    <row r="110" spans="1:35" x14ac:dyDescent="0.3">
      <c r="A110" s="5">
        <v>109</v>
      </c>
      <c r="B110" s="19">
        <v>10.092000000877306</v>
      </c>
      <c r="C110" s="5">
        <v>-0.97371605525519511</v>
      </c>
      <c r="D110" s="5">
        <v>-1.1907255000401376</v>
      </c>
      <c r="E110" s="5">
        <v>-1.4493400215059957</v>
      </c>
      <c r="F110" s="5">
        <v>-3.6137815768014292</v>
      </c>
      <c r="G110" s="5">
        <v>-3.6137815768014292</v>
      </c>
      <c r="H110" s="5">
        <v>112.90703237894955</v>
      </c>
      <c r="I110" s="5">
        <v>2.5432802186927348</v>
      </c>
      <c r="J110" s="5">
        <v>-9.4268391750219768E-2</v>
      </c>
      <c r="K110" s="5">
        <v>2.8001198409300629</v>
      </c>
      <c r="L110" s="5">
        <v>0.35551711460635471</v>
      </c>
      <c r="M110" s="5">
        <v>40.338842916569611</v>
      </c>
      <c r="N110" s="5">
        <v>13.464580854099511</v>
      </c>
      <c r="O110" s="5">
        <v>11.082644611989338</v>
      </c>
      <c r="P110" s="5">
        <v>1.3908122630431512</v>
      </c>
      <c r="Q110" s="5">
        <v>1.0123667937666394</v>
      </c>
      <c r="R110" s="5">
        <v>1.5326383802357919</v>
      </c>
      <c r="S110" s="5">
        <v>1.5899689542923268</v>
      </c>
      <c r="T110" s="5">
        <v>18.734946844077172</v>
      </c>
      <c r="U110" s="5">
        <v>13.818772116866832</v>
      </c>
      <c r="V110" s="5">
        <v>0.75442738969438672</v>
      </c>
      <c r="W110" s="5">
        <v>-240.6198343609762</v>
      </c>
      <c r="X110" s="5">
        <v>-212.65289225286907</v>
      </c>
      <c r="Y110" s="5">
        <v>-85.266233642289919</v>
      </c>
      <c r="Z110" s="5">
        <v>-55.719598502240267</v>
      </c>
      <c r="AA110" s="5">
        <v>-120.04604468972654</v>
      </c>
      <c r="AB110" s="5">
        <v>-62.803423757586792</v>
      </c>
      <c r="AC110" s="5">
        <v>29.242030654069719</v>
      </c>
      <c r="AD110" s="5">
        <v>21.405548965342728</v>
      </c>
      <c r="AE110" s="5">
        <v>43.66824078658243</v>
      </c>
      <c r="AF110" s="5">
        <v>24.554309291344204</v>
      </c>
      <c r="AG110" s="5">
        <v>14.773317570024751</v>
      </c>
      <c r="AH110" s="5">
        <v>-346.10330528202445</v>
      </c>
      <c r="AI110" s="5">
        <v>-88.020070710305717</v>
      </c>
    </row>
    <row r="111" spans="1:35" x14ac:dyDescent="0.3">
      <c r="A111" s="5">
        <v>110</v>
      </c>
      <c r="B111" s="19">
        <v>10.191500001819804</v>
      </c>
      <c r="C111" s="5">
        <v>-1.042506655341165</v>
      </c>
      <c r="D111" s="5">
        <v>-1.4474880595856245</v>
      </c>
      <c r="E111" s="5">
        <v>-1.8510079934850896</v>
      </c>
      <c r="F111" s="5">
        <v>-4.3410027084120806</v>
      </c>
      <c r="G111" s="5">
        <v>-4.3410027084120806</v>
      </c>
      <c r="H111" s="5">
        <v>280.73745111093967</v>
      </c>
      <c r="I111" s="5">
        <v>2.6730856269406811</v>
      </c>
      <c r="J111" s="5">
        <v>3.3464385107473987E-2</v>
      </c>
      <c r="K111" s="5">
        <v>2.2473642212303035</v>
      </c>
      <c r="L111" s="5">
        <v>0.75676942226730037</v>
      </c>
      <c r="M111" s="5">
        <v>40.162976558669087</v>
      </c>
      <c r="N111" s="5">
        <v>14.820195037483485</v>
      </c>
      <c r="O111" s="5">
        <v>16.68201968300048</v>
      </c>
      <c r="P111" s="5">
        <v>1.4070512196323601</v>
      </c>
      <c r="Q111" s="5">
        <v>1.0467844205265888</v>
      </c>
      <c r="R111" s="5">
        <v>1.3480777386670364</v>
      </c>
      <c r="S111" s="5">
        <v>1.232552616687157</v>
      </c>
      <c r="T111" s="5">
        <v>19.333924054398135</v>
      </c>
      <c r="U111" s="5">
        <v>14.157661814435583</v>
      </c>
      <c r="V111" s="5">
        <v>5.1284323014002666</v>
      </c>
      <c r="W111" s="5">
        <v>-182.96722979279022</v>
      </c>
      <c r="X111" s="5">
        <v>-127.88308388189481</v>
      </c>
      <c r="Y111" s="5">
        <v>-28.722763846253653</v>
      </c>
      <c r="Z111" s="5">
        <v>8.0053145319612664</v>
      </c>
      <c r="AA111" s="5">
        <v>-53.98937176158087</v>
      </c>
      <c r="AB111" s="5">
        <v>-15.496900094179564</v>
      </c>
      <c r="AC111" s="5">
        <v>38.768822423538843</v>
      </c>
      <c r="AD111" s="5">
        <v>33.511072140099877</v>
      </c>
      <c r="AE111" s="5">
        <v>44.846767579360744</v>
      </c>
      <c r="AF111" s="5">
        <v>24.68910569416774</v>
      </c>
      <c r="AG111" s="5">
        <v>14.558016114993945</v>
      </c>
      <c r="AH111" s="5">
        <v>-88.609389884643065</v>
      </c>
      <c r="AI111" s="5">
        <v>-72.573960111836442</v>
      </c>
    </row>
    <row r="112" spans="1:35" x14ac:dyDescent="0.3">
      <c r="A112" s="5">
        <v>111</v>
      </c>
      <c r="B112" s="19">
        <v>10.285833334783092</v>
      </c>
      <c r="C112" s="5">
        <v>-1.0718791751109491</v>
      </c>
      <c r="D112" s="5">
        <v>-1.1495114004191842</v>
      </c>
      <c r="E112" s="5">
        <v>-1.6618178878027547</v>
      </c>
      <c r="F112" s="5">
        <v>-3.8832084633325894</v>
      </c>
      <c r="G112" s="5">
        <v>-3.8832084633325894</v>
      </c>
      <c r="H112" s="5">
        <v>171.61988006344754</v>
      </c>
      <c r="I112" s="5">
        <v>2.5637844628348887</v>
      </c>
      <c r="J112" s="5">
        <v>0.21621928729528925</v>
      </c>
      <c r="K112" s="5">
        <v>1.4115878328953542</v>
      </c>
      <c r="L112" s="5">
        <v>1.0477299186480808</v>
      </c>
      <c r="M112" s="5">
        <v>39.320490945231221</v>
      </c>
      <c r="N112" s="5">
        <v>16.082311969982989</v>
      </c>
      <c r="O112" s="5">
        <v>21.644483680389854</v>
      </c>
      <c r="P112" s="5">
        <v>1.416003971158426</v>
      </c>
      <c r="Q112" s="5">
        <v>1.0114481259097403</v>
      </c>
      <c r="R112" s="5">
        <v>1.2280291237017538</v>
      </c>
      <c r="S112" s="5">
        <v>0.63576729037500068</v>
      </c>
      <c r="T112" s="5">
        <v>19.576182424095602</v>
      </c>
      <c r="U112" s="5">
        <v>14.173380243174613</v>
      </c>
      <c r="V112" s="5">
        <v>7.931698890564407</v>
      </c>
      <c r="W112" s="5">
        <v>-202.5324022738379</v>
      </c>
      <c r="X112" s="5">
        <v>-136.5271473640384</v>
      </c>
      <c r="Y112" s="5">
        <v>-56.935202237193423</v>
      </c>
      <c r="Z112" s="5">
        <v>-10.033275103564552</v>
      </c>
      <c r="AA112" s="5">
        <v>10.945709442708674</v>
      </c>
      <c r="AB112" s="5">
        <v>75.117339106665767</v>
      </c>
      <c r="AC112" s="5">
        <v>78.882663154957498</v>
      </c>
      <c r="AD112" s="5">
        <v>42.32049098928875</v>
      </c>
      <c r="AE112" s="5">
        <v>65.43958064580039</v>
      </c>
      <c r="AF112" s="5">
        <v>24.658494232534121</v>
      </c>
      <c r="AG112" s="5">
        <v>15.388791819692964</v>
      </c>
      <c r="AH112" s="5">
        <v>50.893170624818254</v>
      </c>
      <c r="AI112" s="5">
        <v>-63.17338096278197</v>
      </c>
    </row>
    <row r="113" spans="1:35" x14ac:dyDescent="0.3">
      <c r="A113" s="5">
        <v>112</v>
      </c>
      <c r="B113" s="19">
        <v>10.379500002600253</v>
      </c>
      <c r="C113" s="5">
        <v>-1.3333315809733892</v>
      </c>
      <c r="D113" s="5">
        <v>-1.2770140370282437</v>
      </c>
      <c r="E113" s="5">
        <v>-1.6868877218614022</v>
      </c>
      <c r="F113" s="5">
        <v>-4.2972333398627365</v>
      </c>
      <c r="G113" s="5">
        <v>-4.2972333398627365</v>
      </c>
      <c r="H113" s="5">
        <v>299.15373929604289</v>
      </c>
      <c r="I113" s="5">
        <v>2.3016329155352624</v>
      </c>
      <c r="J113" s="5">
        <v>0.39214456046821733</v>
      </c>
      <c r="K113" s="5">
        <v>0.68670750229498712</v>
      </c>
      <c r="L113" s="5">
        <v>0.86186322462734211</v>
      </c>
      <c r="M113" s="5">
        <v>38.221052689656844</v>
      </c>
      <c r="N113" s="5">
        <v>17.217543885811622</v>
      </c>
      <c r="O113" s="5">
        <v>25.36140354730923</v>
      </c>
      <c r="P113" s="5">
        <v>1.3733867959035526</v>
      </c>
      <c r="Q113" s="5">
        <v>0.92707832988703553</v>
      </c>
      <c r="R113" s="5">
        <v>0.78959885080618952</v>
      </c>
      <c r="S113" s="5">
        <v>0.2554203035152991</v>
      </c>
      <c r="T113" s="5">
        <v>19.485964941890138</v>
      </c>
      <c r="U113" s="5">
        <v>13.970175459824542</v>
      </c>
      <c r="V113" s="5">
        <v>10.094736857444465</v>
      </c>
      <c r="W113" s="5">
        <v>-63.640350973896332</v>
      </c>
      <c r="X113" s="5">
        <v>-94.157894879917635</v>
      </c>
      <c r="Y113" s="5">
        <v>-60.152631670350935</v>
      </c>
      <c r="Z113" s="5">
        <v>-48.991228144618816</v>
      </c>
      <c r="AA113" s="5">
        <v>19.294736871424206</v>
      </c>
      <c r="AB113" s="5">
        <v>73.092982567207073</v>
      </c>
      <c r="AC113" s="5">
        <v>66.30701764461503</v>
      </c>
      <c r="AD113" s="5">
        <v>47.692982528611196</v>
      </c>
      <c r="AE113" s="5">
        <v>129.00701773988919</v>
      </c>
      <c r="AF113" s="5">
        <v>23.878947404705748</v>
      </c>
      <c r="AG113" s="5">
        <v>16.236842129935482</v>
      </c>
      <c r="AH113" s="5">
        <v>110.16842122003538</v>
      </c>
      <c r="AI113" s="5">
        <v>-227.07543894153838</v>
      </c>
    </row>
    <row r="114" spans="1:35" x14ac:dyDescent="0.3">
      <c r="A114" s="5">
        <v>113</v>
      </c>
      <c r="B114" s="19">
        <v>10.473666671896353</v>
      </c>
      <c r="C114" s="5">
        <v>-1.0940801009575269</v>
      </c>
      <c r="D114" s="5">
        <v>-1.2471283335064283</v>
      </c>
      <c r="E114" s="5">
        <v>-1.7380900439381943</v>
      </c>
      <c r="F114" s="5">
        <v>-4.0792984784023494</v>
      </c>
      <c r="G114" s="5">
        <v>-4.0792984784023494</v>
      </c>
      <c r="H114" s="5">
        <v>97.745180406722596</v>
      </c>
      <c r="I114" s="5">
        <v>1.9175435924542437</v>
      </c>
      <c r="J114" s="5">
        <v>0.5444224589804928</v>
      </c>
      <c r="K114" s="5">
        <v>0.33310121957702665</v>
      </c>
      <c r="L114" s="5">
        <v>0.74759922369019993</v>
      </c>
      <c r="M114" s="5">
        <v>37.062847372003219</v>
      </c>
      <c r="N114" s="5">
        <v>18.382344468387537</v>
      </c>
      <c r="O114" s="5">
        <v>27.840982357712466</v>
      </c>
      <c r="P114" s="5">
        <v>1.2547713877093722</v>
      </c>
      <c r="Q114" s="5">
        <v>0.8221725348030553</v>
      </c>
      <c r="R114" s="5">
        <v>0.6353781266282964</v>
      </c>
      <c r="S114" s="5">
        <v>0.14514494133478625</v>
      </c>
      <c r="T114" s="5">
        <v>19.601286306526024</v>
      </c>
      <c r="U114" s="5">
        <v>13.988892231643851</v>
      </c>
      <c r="V114" s="5">
        <v>11.961414872092639</v>
      </c>
      <c r="W114" s="5">
        <v>-46.549547231702391</v>
      </c>
      <c r="X114" s="5">
        <v>-28.782812238403494</v>
      </c>
      <c r="Y114" s="5">
        <v>8.2589886558187171</v>
      </c>
      <c r="Z114" s="5">
        <v>29.39842171349213</v>
      </c>
      <c r="AA114" s="5">
        <v>27.279742950224161</v>
      </c>
      <c r="AB114" s="5">
        <v>61.20315738659032</v>
      </c>
      <c r="AC114" s="5">
        <v>41.049401038318109</v>
      </c>
      <c r="AD114" s="5">
        <v>56.253727361803392</v>
      </c>
      <c r="AE114" s="5">
        <v>199.63987273615282</v>
      </c>
      <c r="AF114" s="5">
        <v>23.405437165407097</v>
      </c>
      <c r="AG114" s="5">
        <v>16.393452318101165</v>
      </c>
      <c r="AH114" s="5">
        <v>-26.674656714025978</v>
      </c>
      <c r="AI114" s="5">
        <v>-231.54107143241288</v>
      </c>
    </row>
    <row r="115" spans="1:35" x14ac:dyDescent="0.3">
      <c r="A115" s="5">
        <v>114</v>
      </c>
      <c r="B115" s="19">
        <v>10.567666667047888</v>
      </c>
      <c r="C115" s="5">
        <v>-1.2540719692260924</v>
      </c>
      <c r="D115" s="5">
        <v>-1.1754963611728848</v>
      </c>
      <c r="E115" s="5">
        <v>-1.5411137985241881</v>
      </c>
      <c r="F115" s="5">
        <v>-3.9706821289230656</v>
      </c>
      <c r="G115" s="5">
        <v>-3.9706821289230656</v>
      </c>
      <c r="H115" s="5">
        <v>102.43670470170629</v>
      </c>
      <c r="I115" s="5">
        <v>1.5301899603065674</v>
      </c>
      <c r="J115" s="5">
        <v>0.7086653109067591</v>
      </c>
      <c r="K115" s="5">
        <v>0.29720060846721369</v>
      </c>
      <c r="L115" s="5">
        <v>0.94013879218202812</v>
      </c>
      <c r="M115" s="5">
        <v>36.259725596757335</v>
      </c>
      <c r="N115" s="5">
        <v>19.972506873327614</v>
      </c>
      <c r="O115" s="5">
        <v>30.149166864402822</v>
      </c>
      <c r="P115" s="5">
        <v>1.1314277353383955</v>
      </c>
      <c r="Q115" s="5">
        <v>0.70773841754417355</v>
      </c>
      <c r="R115" s="5">
        <v>0.74246644121231575</v>
      </c>
      <c r="S115" s="5">
        <v>-2.0132668868634166E-3</v>
      </c>
      <c r="T115" s="5">
        <v>19.739105290500753</v>
      </c>
      <c r="U115" s="5">
        <v>13.547821198672287</v>
      </c>
      <c r="V115" s="5">
        <v>12.156186197306081</v>
      </c>
      <c r="W115" s="5">
        <v>-89.034806802414252</v>
      </c>
      <c r="X115" s="5">
        <v>-31.842644514236813</v>
      </c>
      <c r="Y115" s="5">
        <v>30.152676662640836</v>
      </c>
      <c r="Z115" s="5">
        <v>79.658380809602676</v>
      </c>
      <c r="AA115" s="5">
        <v>162.30359991974143</v>
      </c>
      <c r="AB115" s="5">
        <v>174.21059044214959</v>
      </c>
      <c r="AC115" s="5">
        <v>84.601931627822864</v>
      </c>
      <c r="AD115" s="5">
        <v>65.252413941739988</v>
      </c>
      <c r="AE115" s="5">
        <v>270.98976705670651</v>
      </c>
      <c r="AF115" s="5">
        <v>23.413864045684647</v>
      </c>
      <c r="AG115" s="5">
        <v>17.001462664862309</v>
      </c>
      <c r="AH115" s="5">
        <v>-16.845276643271401</v>
      </c>
      <c r="AI115" s="5">
        <v>-156.42468787109479</v>
      </c>
    </row>
    <row r="116" spans="1:35" x14ac:dyDescent="0.3">
      <c r="A116" s="5">
        <v>115</v>
      </c>
      <c r="B116" s="19">
        <v>10.661666672676802</v>
      </c>
      <c r="C116" s="5">
        <v>-1.3577273136881882</v>
      </c>
      <c r="D116" s="5">
        <v>-1.4476465639019691</v>
      </c>
      <c r="E116" s="5">
        <v>-1.742583951531272</v>
      </c>
      <c r="F116" s="5">
        <v>-4.547957829121529</v>
      </c>
      <c r="G116" s="5">
        <v>-4.547957829121529</v>
      </c>
      <c r="H116" s="5">
        <v>262.75923984523075</v>
      </c>
      <c r="I116" s="5">
        <v>1.1671829233420841</v>
      </c>
      <c r="J116" s="5">
        <v>0.75522391587290705</v>
      </c>
      <c r="K116" s="5">
        <v>0.43507392364721031</v>
      </c>
      <c r="L116" s="5">
        <v>0.58304601649292054</v>
      </c>
      <c r="M116" s="5">
        <v>35.482152986324458</v>
      </c>
      <c r="N116" s="5">
        <v>20.306611870865375</v>
      </c>
      <c r="O116" s="5">
        <v>30.078993292468677</v>
      </c>
      <c r="P116" s="5">
        <v>1.0101007285936781</v>
      </c>
      <c r="Q116" s="5">
        <v>0.46549494186566198</v>
      </c>
      <c r="R116" s="5">
        <v>0.81608398908352686</v>
      </c>
      <c r="S116" s="5">
        <v>-0.5750064407285006</v>
      </c>
      <c r="T116" s="5">
        <v>20.002925507305552</v>
      </c>
      <c r="U116" s="5">
        <v>12.509069518653753</v>
      </c>
      <c r="V116" s="5">
        <v>12.440608430914837</v>
      </c>
      <c r="W116" s="5">
        <v>-59.287301981898906</v>
      </c>
      <c r="X116" s="5">
        <v>8.6559390677072852</v>
      </c>
      <c r="Y116" s="5">
        <v>-10.760678662552259</v>
      </c>
      <c r="Z116" s="5">
        <v>-20.810415260123545</v>
      </c>
      <c r="AA116" s="5">
        <v>121.62200007443249</v>
      </c>
      <c r="AB116" s="5">
        <v>100.26214069989155</v>
      </c>
      <c r="AC116" s="5">
        <v>53.294323685984828</v>
      </c>
      <c r="AD116" s="5">
        <v>61.890578728483639</v>
      </c>
      <c r="AE116" s="5">
        <v>300.54768599884153</v>
      </c>
      <c r="AF116" s="5">
        <v>22.906377792437947</v>
      </c>
      <c r="AG116" s="5">
        <v>20.066120357526092</v>
      </c>
      <c r="AH116" s="5">
        <v>153.51608989823546</v>
      </c>
      <c r="AI116" s="5">
        <v>-351.79344329017738</v>
      </c>
    </row>
    <row r="117" spans="1:35" x14ac:dyDescent="0.3">
      <c r="A117" s="5">
        <v>116</v>
      </c>
      <c r="B117" s="19">
        <v>10.760833335807547</v>
      </c>
      <c r="C117" s="5">
        <v>-1.2536908650695355</v>
      </c>
      <c r="D117" s="5">
        <v>-1.4425907477563089</v>
      </c>
      <c r="E117" s="5">
        <v>-1.8323220119455086</v>
      </c>
      <c r="F117" s="5">
        <v>-4.5286036247713533</v>
      </c>
      <c r="G117" s="5">
        <v>-4.5286036247713533</v>
      </c>
      <c r="H117" s="5">
        <v>120.6981926947449</v>
      </c>
      <c r="I117" s="5">
        <v>0.8559753092488156</v>
      </c>
      <c r="J117" s="5">
        <v>0.62660721091843485</v>
      </c>
      <c r="K117" s="5">
        <v>0.59393114031345073</v>
      </c>
      <c r="L117" s="5">
        <v>-0.55080911624165707</v>
      </c>
      <c r="M117" s="5">
        <v>34.997072559304868</v>
      </c>
      <c r="N117" s="5">
        <v>19.522833701213262</v>
      </c>
      <c r="O117" s="5">
        <v>29.82962525845296</v>
      </c>
      <c r="P117" s="5">
        <v>0.89707306532310604</v>
      </c>
      <c r="Q117" s="5">
        <v>0.18465687559191363</v>
      </c>
      <c r="R117" s="5">
        <v>0.72474231543174816</v>
      </c>
      <c r="S117" s="5">
        <v>-0.39083783334079963</v>
      </c>
      <c r="T117" s="5">
        <v>19.930327845943914</v>
      </c>
      <c r="U117" s="5">
        <v>12.421545653169591</v>
      </c>
      <c r="V117" s="5">
        <v>12.261709587779539</v>
      </c>
      <c r="W117" s="5">
        <v>0.82552693113547093</v>
      </c>
      <c r="X117" s="5">
        <v>42.080796204558382</v>
      </c>
      <c r="Y117" s="5">
        <v>-53.076112351170593</v>
      </c>
      <c r="Z117" s="5">
        <v>-144.21779842907949</v>
      </c>
      <c r="AA117" s="5">
        <v>-82.705503417816274</v>
      </c>
      <c r="AB117" s="5">
        <v>-78.941451899894503</v>
      </c>
      <c r="AC117" s="5">
        <v>21.716627609698715</v>
      </c>
      <c r="AD117" s="5">
        <v>61.182084238808855</v>
      </c>
      <c r="AE117" s="5">
        <v>309.5567912132725</v>
      </c>
      <c r="AF117" s="5">
        <v>22.31557374484159</v>
      </c>
      <c r="AG117" s="5">
        <v>19.712529251346492</v>
      </c>
      <c r="AH117" s="5">
        <v>33.08782197601937</v>
      </c>
      <c r="AI117" s="5">
        <v>-217.92857117807756</v>
      </c>
    </row>
    <row r="118" spans="1:35" x14ac:dyDescent="0.3">
      <c r="A118" s="5">
        <v>117</v>
      </c>
      <c r="B118" s="19">
        <v>10.855166668770835</v>
      </c>
      <c r="C118" s="5">
        <v>-1.2492576098053212</v>
      </c>
      <c r="D118" s="5">
        <v>-1.5312751738839196</v>
      </c>
      <c r="E118" s="5">
        <v>-1.7021996467555438</v>
      </c>
      <c r="F118" s="5">
        <v>-4.4827324304446847</v>
      </c>
      <c r="G118" s="5">
        <v>-4.4827324304446847</v>
      </c>
      <c r="H118" s="5">
        <v>181.4405945727554</v>
      </c>
      <c r="I118" s="5">
        <v>0.68826112234538261</v>
      </c>
      <c r="J118" s="5">
        <v>0.37272642009707285</v>
      </c>
      <c r="K118" s="5">
        <v>1.0542859723528684</v>
      </c>
      <c r="L118" s="5">
        <v>-1.0268206879609412</v>
      </c>
      <c r="M118" s="5">
        <v>35.22189691501837</v>
      </c>
      <c r="N118" s="5">
        <v>18.948477729976467</v>
      </c>
      <c r="O118" s="5">
        <v>30.372365304667522</v>
      </c>
      <c r="P118" s="5">
        <v>0.75823564085597694</v>
      </c>
      <c r="Q118" s="5">
        <v>-1.4212534552613162E-2</v>
      </c>
      <c r="R118" s="5">
        <v>0.36477129622756144</v>
      </c>
      <c r="S118" s="5">
        <v>-0.16999697795266719</v>
      </c>
      <c r="T118" s="5">
        <v>19.879391077852585</v>
      </c>
      <c r="U118" s="5">
        <v>12.358313803125172</v>
      </c>
      <c r="V118" s="5">
        <v>16.125878201604927</v>
      </c>
      <c r="W118" s="5">
        <v>-29.23770488442619</v>
      </c>
      <c r="X118" s="5">
        <v>-14.107728321020744</v>
      </c>
      <c r="Y118" s="5">
        <v>-64.831967138594791</v>
      </c>
      <c r="Z118" s="5">
        <v>-81.913348851982036</v>
      </c>
      <c r="AA118" s="5">
        <v>-116.51873522906736</v>
      </c>
      <c r="AB118" s="5">
        <v>-127.93559704264256</v>
      </c>
      <c r="AC118" s="5">
        <v>-14.130562044647753</v>
      </c>
      <c r="AD118" s="5">
        <v>57.727166209993193</v>
      </c>
      <c r="AE118" s="5">
        <v>321.56206052031632</v>
      </c>
      <c r="AF118" s="5">
        <v>21.012295057815045</v>
      </c>
      <c r="AG118" s="5">
        <v>20.30971894621042</v>
      </c>
      <c r="AH118" s="5">
        <v>215.22365314839985</v>
      </c>
      <c r="AI118" s="5">
        <v>-252.36533928837778</v>
      </c>
    </row>
    <row r="119" spans="1:35" x14ac:dyDescent="0.3">
      <c r="A119" s="5">
        <v>118</v>
      </c>
      <c r="B119" s="19">
        <v>10.948833336587995</v>
      </c>
      <c r="C119" s="5">
        <v>-1.361490630753591</v>
      </c>
      <c r="D119" s="5">
        <v>-1.6761235343731786</v>
      </c>
      <c r="E119" s="5">
        <v>-1.7155011689884618</v>
      </c>
      <c r="F119" s="5">
        <v>-4.7531153341154315</v>
      </c>
      <c r="G119" s="5">
        <v>-4.7531153341154315</v>
      </c>
      <c r="H119" s="5">
        <v>146.71490727100331</v>
      </c>
      <c r="I119" s="5">
        <v>0.76667375829139794</v>
      </c>
      <c r="J119" s="5">
        <v>0.17885874446648545</v>
      </c>
      <c r="K119" s="5">
        <v>1.9646085449823132</v>
      </c>
      <c r="L119" s="5">
        <v>-0.30627670235112037</v>
      </c>
      <c r="M119" s="5">
        <v>36.347775133864801</v>
      </c>
      <c r="N119" s="5">
        <v>19.545667424840399</v>
      </c>
      <c r="O119" s="5">
        <v>29.457259919302533</v>
      </c>
      <c r="P119" s="5">
        <v>0.63143449938173457</v>
      </c>
      <c r="Q119" s="5">
        <v>-9.9420747675372553E-2</v>
      </c>
      <c r="R119" s="5">
        <v>0.34401604691084209</v>
      </c>
      <c r="S119" s="5">
        <v>4.1170933882277466E-2</v>
      </c>
      <c r="T119" s="5">
        <v>19.761709579158801</v>
      </c>
      <c r="U119" s="5">
        <v>12.669203732510214</v>
      </c>
      <c r="V119" s="5">
        <v>16.008196702911167</v>
      </c>
      <c r="W119" s="5">
        <v>-6.4988290323425719</v>
      </c>
      <c r="X119" s="5">
        <v>8.7101873436183244</v>
      </c>
      <c r="Y119" s="5">
        <v>-41.629391052852505</v>
      </c>
      <c r="Z119" s="5">
        <v>15.252927382936143</v>
      </c>
      <c r="AA119" s="5">
        <v>46.900468330166092</v>
      </c>
      <c r="AB119" s="5">
        <v>50.262295024194351</v>
      </c>
      <c r="AC119" s="5">
        <v>-11.545081953942804</v>
      </c>
      <c r="AD119" s="5">
        <v>54.878220077436552</v>
      </c>
      <c r="AE119" s="5">
        <v>293.74004650077359</v>
      </c>
      <c r="AF119" s="5">
        <v>21.990632293224476</v>
      </c>
      <c r="AG119" s="5">
        <v>18.040398105727512</v>
      </c>
      <c r="AH119" s="5">
        <v>-165.22833704661539</v>
      </c>
      <c r="AI119" s="5">
        <v>254.62060860662856</v>
      </c>
    </row>
    <row r="120" spans="1:35" x14ac:dyDescent="0.3">
      <c r="A120" s="5">
        <v>119</v>
      </c>
      <c r="B120" s="19">
        <v>11.043166669551283</v>
      </c>
      <c r="C120" s="5">
        <v>-1.4275101024541283</v>
      </c>
      <c r="D120" s="5">
        <v>-1.7332625181117438</v>
      </c>
      <c r="E120" s="5">
        <v>-1.8569306485596058</v>
      </c>
      <c r="F120" s="5">
        <v>-5.0177032691254784</v>
      </c>
      <c r="G120" s="5">
        <v>-5.0177032691254784</v>
      </c>
      <c r="H120" s="5">
        <v>303.98498977679998</v>
      </c>
      <c r="I120" s="5">
        <v>1.0576840998574064</v>
      </c>
      <c r="J120" s="5">
        <v>6.3026083671043703E-2</v>
      </c>
      <c r="K120" s="5">
        <v>2.7259533636564877</v>
      </c>
      <c r="L120" s="5">
        <v>5.2157685397126723E-2</v>
      </c>
      <c r="M120" s="5">
        <v>38.054433870483436</v>
      </c>
      <c r="N120" s="5">
        <v>19.880597096789113</v>
      </c>
      <c r="O120" s="5">
        <v>31.083406624921459</v>
      </c>
      <c r="P120" s="5">
        <v>0.55496507581697618</v>
      </c>
      <c r="Q120" s="5">
        <v>-0.10707914600009066</v>
      </c>
      <c r="R120" s="5">
        <v>0.25629964778899511</v>
      </c>
      <c r="S120" s="5">
        <v>0.20183209776157479</v>
      </c>
      <c r="T120" s="5">
        <v>19.610184453006614</v>
      </c>
      <c r="U120" s="5">
        <v>12.978050975301901</v>
      </c>
      <c r="V120" s="5">
        <v>16.612818330040781</v>
      </c>
      <c r="W120" s="5">
        <v>-47.357331187104997</v>
      </c>
      <c r="X120" s="5">
        <v>-63.457419049713984</v>
      </c>
      <c r="Y120" s="5">
        <v>-40.194907979385157</v>
      </c>
      <c r="Z120" s="5">
        <v>-18.168568994919315</v>
      </c>
      <c r="AA120" s="5">
        <v>6.2510974796476235</v>
      </c>
      <c r="AB120" s="5">
        <v>-35.127304797850933</v>
      </c>
      <c r="AC120" s="5">
        <v>-9.5417032877542525</v>
      </c>
      <c r="AD120" s="5">
        <v>58.57067627278726</v>
      </c>
      <c r="AE120" s="5">
        <v>243.30992198521309</v>
      </c>
      <c r="AF120" s="5">
        <v>22.614574281005716</v>
      </c>
      <c r="AG120" s="5">
        <v>18.207199372602567</v>
      </c>
      <c r="AH120" s="5">
        <v>-55.785777227079123</v>
      </c>
      <c r="AI120" s="5">
        <v>233.93503169200019</v>
      </c>
    </row>
    <row r="121" spans="1:35" x14ac:dyDescent="0.3">
      <c r="A121" s="5">
        <v>120</v>
      </c>
      <c r="B121" s="19">
        <v>11.137666676659137</v>
      </c>
      <c r="C121" s="5">
        <v>-1.5295420794722037</v>
      </c>
      <c r="D121" s="5">
        <v>-1.7273087428042719</v>
      </c>
      <c r="E121" s="5">
        <v>-2.0281315447494928</v>
      </c>
      <c r="F121" s="5">
        <v>-5.284982367026168</v>
      </c>
      <c r="G121" s="5">
        <v>-5.284982367026168</v>
      </c>
      <c r="H121" s="5">
        <v>372.44222446080715</v>
      </c>
      <c r="I121" s="5">
        <v>1.5174072023845759</v>
      </c>
      <c r="J121" s="5">
        <v>-0.1079321489015319</v>
      </c>
      <c r="K121" s="5">
        <v>3.5577550340899622</v>
      </c>
      <c r="L121" s="5">
        <v>-0.44850281421734817</v>
      </c>
      <c r="M121" s="5">
        <v>39.942104589660502</v>
      </c>
      <c r="N121" s="5">
        <v>18.891227751634574</v>
      </c>
      <c r="O121" s="5">
        <v>25.717543426003999</v>
      </c>
      <c r="P121" s="5">
        <v>0.50310357234275283</v>
      </c>
      <c r="Q121" s="5">
        <v>-0.10158963858219322</v>
      </c>
      <c r="R121" s="5">
        <v>0.27594113208020338</v>
      </c>
      <c r="S121" s="5">
        <v>0.18295641062930079</v>
      </c>
      <c r="T121" s="5">
        <v>19.580701424219306</v>
      </c>
      <c r="U121" s="5">
        <v>13.257894513289608</v>
      </c>
      <c r="V121" s="5">
        <v>17.021052344572677</v>
      </c>
      <c r="W121" s="5">
        <v>-75.147367153929636</v>
      </c>
      <c r="X121" s="5">
        <v>-107.82631397132361</v>
      </c>
      <c r="Y121" s="5">
        <v>-75.905261877992274</v>
      </c>
      <c r="Z121" s="5">
        <v>-109.93333147965511</v>
      </c>
      <c r="AA121" s="5">
        <v>-139.45613799939008</v>
      </c>
      <c r="AB121" s="5">
        <v>-146.65613787798472</v>
      </c>
      <c r="AC121" s="5">
        <v>-105.73684032234561</v>
      </c>
      <c r="AD121" s="5">
        <v>57.515788503862154</v>
      </c>
      <c r="AE121" s="5">
        <v>201.04561064508874</v>
      </c>
      <c r="AF121" s="5">
        <v>23.528069778712045</v>
      </c>
      <c r="AG121" s="5">
        <v>18.535087406762557</v>
      </c>
      <c r="AH121" s="5">
        <v>56.124560457145421</v>
      </c>
      <c r="AI121" s="5">
        <v>388.12981801682048</v>
      </c>
    </row>
    <row r="122" spans="1:35" x14ac:dyDescent="0.3">
      <c r="A122" s="5">
        <v>121</v>
      </c>
      <c r="B122" s="19">
        <v>11.231666671810672</v>
      </c>
      <c r="C122" s="5">
        <v>-1.3142122826987275</v>
      </c>
      <c r="D122" s="5">
        <v>-1.5206210549421282</v>
      </c>
      <c r="E122" s="5">
        <v>-2.2556035121992406</v>
      </c>
      <c r="F122" s="5">
        <v>-5.090436849840196</v>
      </c>
      <c r="G122" s="5">
        <v>-5.090436849840196</v>
      </c>
      <c r="H122" s="5">
        <v>168.19736847647701</v>
      </c>
      <c r="I122" s="5">
        <v>2.0614666778527826</v>
      </c>
      <c r="J122" s="5">
        <v>-0.3315214883840904</v>
      </c>
      <c r="K122" s="5">
        <v>4.1055298368387101</v>
      </c>
      <c r="L122" s="5">
        <v>-0.62526147702619117</v>
      </c>
      <c r="M122" s="5">
        <v>42.517543924255676</v>
      </c>
      <c r="N122" s="5">
        <v>19.036842134190138</v>
      </c>
      <c r="O122" s="5">
        <v>27.538596533073697</v>
      </c>
      <c r="P122" s="5">
        <v>0.46080910309693213</v>
      </c>
      <c r="Q122" s="5">
        <v>-6.3689117706144577E-2</v>
      </c>
      <c r="R122" s="5">
        <v>0.44618798656596725</v>
      </c>
      <c r="S122" s="5">
        <v>0.26329098101791309</v>
      </c>
      <c r="T122" s="5">
        <v>19.684210556226464</v>
      </c>
      <c r="U122" s="5">
        <v>13.598245634697964</v>
      </c>
      <c r="V122" s="5">
        <v>16.280701779124897</v>
      </c>
      <c r="W122" s="5">
        <v>-93.849122949623606</v>
      </c>
      <c r="X122" s="5">
        <v>-149.43684233233631</v>
      </c>
      <c r="Y122" s="5">
        <v>-19.242105292396712</v>
      </c>
      <c r="Z122" s="5">
        <v>73.573684322323487</v>
      </c>
      <c r="AA122" s="5">
        <v>54.557894819744384</v>
      </c>
      <c r="AB122" s="5">
        <v>66.671929925871225</v>
      </c>
      <c r="AC122" s="5">
        <v>39.859649183374849</v>
      </c>
      <c r="AD122" s="5">
        <v>60.23684219679469</v>
      </c>
      <c r="AE122" s="5">
        <v>186.26842133567135</v>
      </c>
      <c r="AF122" s="5">
        <v>25.503508810683037</v>
      </c>
      <c r="AG122" s="5">
        <v>16.771929850046796</v>
      </c>
      <c r="AH122" s="5">
        <v>-119.67719316430878</v>
      </c>
      <c r="AI122" s="5">
        <v>548.25789556993436</v>
      </c>
    </row>
    <row r="123" spans="1:35" x14ac:dyDescent="0.3">
      <c r="A123" s="5">
        <v>122</v>
      </c>
      <c r="B123" s="19">
        <v>11.330000006128103</v>
      </c>
      <c r="C123" s="5">
        <v>-1.4475865207215315</v>
      </c>
      <c r="D123" s="5">
        <v>-1.5775396677642592</v>
      </c>
      <c r="E123" s="5">
        <v>-2.0000152141003795</v>
      </c>
      <c r="F123" s="5">
        <v>-5.0251414025860699</v>
      </c>
      <c r="G123" s="5">
        <v>-5.0251414025860699</v>
      </c>
      <c r="H123" s="5">
        <v>255.39477104302</v>
      </c>
      <c r="I123" s="5">
        <v>2.5931507456542646</v>
      </c>
      <c r="J123" s="5">
        <v>-0.41500260289728647</v>
      </c>
      <c r="K123" s="5">
        <v>4.1361169469287651</v>
      </c>
      <c r="L123" s="5">
        <v>2.5881218682335199E-3</v>
      </c>
      <c r="M123" s="5">
        <v>44.486090490400215</v>
      </c>
      <c r="N123" s="5">
        <v>19.656808072930382</v>
      </c>
      <c r="O123" s="5">
        <v>30.340848999949433</v>
      </c>
      <c r="P123" s="5">
        <v>0.4363628277475558</v>
      </c>
      <c r="Q123" s="5">
        <v>5.3120774918433505E-2</v>
      </c>
      <c r="R123" s="5">
        <v>0.64095421337103742</v>
      </c>
      <c r="S123" s="5">
        <v>0.24281041601868478</v>
      </c>
      <c r="T123" s="5">
        <v>19.890483034827028</v>
      </c>
      <c r="U123" s="5">
        <v>13.677891566657394</v>
      </c>
      <c r="V123" s="5">
        <v>15.03777442761989</v>
      </c>
      <c r="W123" s="5">
        <v>-106.54524089726876</v>
      </c>
      <c r="X123" s="5">
        <v>-150.39355686760533</v>
      </c>
      <c r="Y123" s="5">
        <v>-27.227525447461677</v>
      </c>
      <c r="Z123" s="5">
        <v>105.29780313075292</v>
      </c>
      <c r="AA123" s="5">
        <v>188.57920815979961</v>
      </c>
      <c r="AB123" s="5">
        <v>228.03162371911765</v>
      </c>
      <c r="AC123" s="5">
        <v>103.75168308211343</v>
      </c>
      <c r="AD123" s="5">
        <v>61.082283648864568</v>
      </c>
      <c r="AE123" s="5">
        <v>188.09955955380096</v>
      </c>
      <c r="AF123" s="5">
        <v>28.004099380982943</v>
      </c>
      <c r="AG123" s="5">
        <v>17.59414337167722</v>
      </c>
      <c r="AH123" s="5">
        <v>125.55373272253105</v>
      </c>
      <c r="AI123" s="5">
        <v>53.244509175022813</v>
      </c>
    </row>
    <row r="124" spans="1:35" x14ac:dyDescent="0.3">
      <c r="A124" s="5">
        <v>123</v>
      </c>
      <c r="B124" s="19">
        <v>11.424000001279637</v>
      </c>
      <c r="C124" s="5">
        <v>-1.6110202191532512</v>
      </c>
      <c r="D124" s="5">
        <v>-1.3550928821283192</v>
      </c>
      <c r="E124" s="5">
        <v>-2.2868526256412181</v>
      </c>
      <c r="F124" s="5">
        <v>-5.2529657269229881</v>
      </c>
      <c r="G124" s="5">
        <v>-5.2529657269229881</v>
      </c>
      <c r="H124" s="5">
        <v>213.5678084993834</v>
      </c>
      <c r="I124" s="5">
        <v>3.0088843585053477</v>
      </c>
      <c r="J124" s="5">
        <v>-0.32462760276189523</v>
      </c>
      <c r="K124" s="5">
        <v>3.4939513410377794</v>
      </c>
      <c r="L124" s="5">
        <v>8.303407464734322E-2</v>
      </c>
      <c r="M124" s="5">
        <v>45.181951427929569</v>
      </c>
      <c r="N124" s="5">
        <v>19.687664839554209</v>
      </c>
      <c r="O124" s="5">
        <v>28.071491397267746</v>
      </c>
      <c r="P124" s="5">
        <v>0.46157212904551137</v>
      </c>
      <c r="Q124" s="5">
        <v>0.17018844034636438</v>
      </c>
      <c r="R124" s="5">
        <v>0.9000545009036508</v>
      </c>
      <c r="S124" s="5">
        <v>0.42807437788897024</v>
      </c>
      <c r="T124" s="5">
        <v>20.171110489244139</v>
      </c>
      <c r="U124" s="5">
        <v>14.028713761911126</v>
      </c>
      <c r="V124" s="5">
        <v>12.258423691955667</v>
      </c>
      <c r="W124" s="5">
        <v>-39.329622090410396</v>
      </c>
      <c r="X124" s="5">
        <v>-77.133313911981446</v>
      </c>
      <c r="Y124" s="5">
        <v>35.451508987806868</v>
      </c>
      <c r="Z124" s="5">
        <v>62.004102052958011</v>
      </c>
      <c r="AA124" s="5">
        <v>111.68297701509417</v>
      </c>
      <c r="AB124" s="5">
        <v>117.59156184639531</v>
      </c>
      <c r="AC124" s="5">
        <v>78.105479163903354</v>
      </c>
      <c r="AD124" s="5">
        <v>57.166129587697519</v>
      </c>
      <c r="AE124" s="5">
        <v>157.92850887234158</v>
      </c>
      <c r="AF124" s="5">
        <v>30.45707593046491</v>
      </c>
      <c r="AG124" s="5">
        <v>18.443012039625255</v>
      </c>
      <c r="AH124" s="5">
        <v>-255.73571674924466</v>
      </c>
      <c r="AI124" s="5">
        <v>308.08321169766919</v>
      </c>
    </row>
    <row r="125" spans="1:35" x14ac:dyDescent="0.3">
      <c r="A125" s="5">
        <v>124</v>
      </c>
      <c r="B125" s="19">
        <v>11.517833343241364</v>
      </c>
      <c r="C125" s="5">
        <v>-1.4347223030830336</v>
      </c>
      <c r="D125" s="5">
        <v>-1.1343426932386738</v>
      </c>
      <c r="E125" s="5">
        <v>-2.4090210614619827</v>
      </c>
      <c r="F125" s="5">
        <v>-4.9780860577837895</v>
      </c>
      <c r="G125" s="5">
        <v>-4.9780860577837895</v>
      </c>
      <c r="H125" s="5">
        <v>201.03612851895659</v>
      </c>
      <c r="I125" s="5">
        <v>3.2065509873711462</v>
      </c>
      <c r="J125" s="5">
        <v>-0.4045396887539906</v>
      </c>
      <c r="K125" s="5">
        <v>2.4447396237518388</v>
      </c>
      <c r="L125" s="5">
        <v>-1.5874724543877128</v>
      </c>
      <c r="M125" s="5">
        <v>45.101932688787706</v>
      </c>
      <c r="N125" s="5">
        <v>17.370825807426179</v>
      </c>
      <c r="O125" s="5">
        <v>30.789103330665601</v>
      </c>
      <c r="P125" s="5">
        <v>0.58248898426689233</v>
      </c>
      <c r="Q125" s="5">
        <v>0.29678355545894258</v>
      </c>
      <c r="R125" s="5">
        <v>1.2123494114493891</v>
      </c>
      <c r="S125" s="5">
        <v>0.71641820823572533</v>
      </c>
      <c r="T125" s="5">
        <v>20.780316101477876</v>
      </c>
      <c r="U125" s="5">
        <v>14.488576280495893</v>
      </c>
      <c r="V125" s="5">
        <v>10.936730979321437</v>
      </c>
      <c r="W125" s="5">
        <v>-30.39718769377216</v>
      </c>
      <c r="X125" s="5">
        <v>-63.831282206163458</v>
      </c>
      <c r="Y125" s="5">
        <v>23.063268623113572</v>
      </c>
      <c r="Z125" s="5">
        <v>-15.471001576565419</v>
      </c>
      <c r="AA125" s="5">
        <v>-58.669595096045001</v>
      </c>
      <c r="AB125" s="5">
        <v>-23.873461935256802</v>
      </c>
      <c r="AC125" s="5">
        <v>100.355007613886</v>
      </c>
      <c r="AD125" s="5">
        <v>49.005271834709816</v>
      </c>
      <c r="AE125" s="5">
        <v>128.0105433186269</v>
      </c>
      <c r="AF125" s="5">
        <v>31.790860788196287</v>
      </c>
      <c r="AG125" s="5">
        <v>18.37785567262803</v>
      </c>
      <c r="AH125" s="5">
        <v>89.785587702325827</v>
      </c>
      <c r="AI125" s="5">
        <v>-229.37433826693848</v>
      </c>
    </row>
    <row r="126" spans="1:35" x14ac:dyDescent="0.3">
      <c r="A126" s="5">
        <v>125</v>
      </c>
      <c r="B126" s="19">
        <v>11.611666674725711</v>
      </c>
      <c r="C126" s="5">
        <v>-1.4285910160207957</v>
      </c>
      <c r="D126" s="5">
        <v>-0.98435003501588891</v>
      </c>
      <c r="E126" s="5">
        <v>-2.3800351586360917</v>
      </c>
      <c r="F126" s="5">
        <v>-4.792976209672676</v>
      </c>
      <c r="G126" s="5">
        <v>-4.792976209672676</v>
      </c>
      <c r="H126" s="5">
        <v>184.14390342724371</v>
      </c>
      <c r="I126" s="5">
        <v>3.2614442799851262</v>
      </c>
      <c r="J126" s="5">
        <v>-0.64954399990861011</v>
      </c>
      <c r="K126" s="5">
        <v>2.3320000336368532</v>
      </c>
      <c r="L126" s="5">
        <v>-2.0192652553020776</v>
      </c>
      <c r="M126" s="5">
        <v>45.00263811281809</v>
      </c>
      <c r="N126" s="5">
        <v>16.151275138832698</v>
      </c>
      <c r="O126" s="5">
        <v>26.636763170043942</v>
      </c>
      <c r="P126" s="5">
        <v>0.7383668772893851</v>
      </c>
      <c r="Q126" s="5">
        <v>0.40087253609374585</v>
      </c>
      <c r="R126" s="5">
        <v>1.4320794353152297</v>
      </c>
      <c r="S126" s="5">
        <v>0.76802697936026332</v>
      </c>
      <c r="T126" s="5">
        <v>21.287598750833489</v>
      </c>
      <c r="U126" s="5">
        <v>14.747581220210554</v>
      </c>
      <c r="V126" s="5">
        <v>9.5954264737891872</v>
      </c>
      <c r="W126" s="5">
        <v>31.864555558696839</v>
      </c>
      <c r="X126" s="5">
        <v>9.7027263848617444</v>
      </c>
      <c r="Y126" s="5">
        <v>58.182937025394139</v>
      </c>
      <c r="Z126" s="5">
        <v>56.306068089091085</v>
      </c>
      <c r="AA126" s="5">
        <v>22.508355116151392</v>
      </c>
      <c r="AB126" s="5">
        <v>73.653473384143282</v>
      </c>
      <c r="AC126" s="5">
        <v>31.477572272861313</v>
      </c>
      <c r="AD126" s="5">
        <v>46.446789374959558</v>
      </c>
      <c r="AE126" s="5">
        <v>114.71415902624413</v>
      </c>
      <c r="AF126" s="5">
        <v>32.335971561442122</v>
      </c>
      <c r="AG126" s="5">
        <v>18.712400885090641</v>
      </c>
      <c r="AH126" s="5">
        <v>200.10553907575772</v>
      </c>
      <c r="AI126" s="5">
        <v>-337.51274978639321</v>
      </c>
    </row>
    <row r="127" spans="1:35" x14ac:dyDescent="0.3">
      <c r="A127" s="5">
        <v>126</v>
      </c>
      <c r="B127" s="19">
        <v>11.705666669877246</v>
      </c>
      <c r="C127" s="5">
        <v>-1.3439577625256849</v>
      </c>
      <c r="D127" s="5">
        <v>-0.77188381203312395</v>
      </c>
      <c r="E127" s="5">
        <v>-2.3806408734950035</v>
      </c>
      <c r="F127" s="5">
        <v>-4.4964824480537127</v>
      </c>
      <c r="G127" s="5">
        <v>-4.4964824480537127</v>
      </c>
      <c r="H127" s="5">
        <v>-11.371566214616751</v>
      </c>
      <c r="I127" s="5">
        <v>3.2244669151424685</v>
      </c>
      <c r="J127" s="5">
        <v>-0.83824599031682723</v>
      </c>
      <c r="K127" s="5">
        <v>2.4542132430476373</v>
      </c>
      <c r="L127" s="5">
        <v>-1.2646159390970899</v>
      </c>
      <c r="M127" s="5">
        <v>45.792254067883917</v>
      </c>
      <c r="N127" s="5">
        <v>16.264084701234594</v>
      </c>
      <c r="O127" s="5">
        <v>33.573944062842997</v>
      </c>
      <c r="P127" s="5">
        <v>0.88466000026153024</v>
      </c>
      <c r="Q127" s="5">
        <v>0.45077292113812267</v>
      </c>
      <c r="R127" s="5">
        <v>1.2764784535147908</v>
      </c>
      <c r="S127" s="5">
        <v>0.5491975775826865</v>
      </c>
      <c r="T127" s="5">
        <v>21.67253547003655</v>
      </c>
      <c r="U127" s="5">
        <v>14.887324121415842</v>
      </c>
      <c r="V127" s="5">
        <v>11.021126892155056</v>
      </c>
      <c r="W127" s="5">
        <v>55.794014750684781</v>
      </c>
      <c r="X127" s="5">
        <v>19.896126998122</v>
      </c>
      <c r="Y127" s="5">
        <v>-5.6073944331490901</v>
      </c>
      <c r="Z127" s="5">
        <v>8.126760660413364</v>
      </c>
      <c r="AA127" s="5">
        <v>74.735916385300655</v>
      </c>
      <c r="AB127" s="5">
        <v>95.919015229775127</v>
      </c>
      <c r="AC127" s="5">
        <v>118.63908592358698</v>
      </c>
      <c r="AD127" s="5">
        <v>46.401409004734667</v>
      </c>
      <c r="AE127" s="5">
        <v>97.343311021429088</v>
      </c>
      <c r="AF127" s="5">
        <v>33.519366597402602</v>
      </c>
      <c r="AG127" s="5">
        <v>18.279929795726208</v>
      </c>
      <c r="AH127" s="5">
        <v>90.596832067636996</v>
      </c>
      <c r="AI127" s="5">
        <v>-442.51761091744044</v>
      </c>
    </row>
    <row r="128" spans="1:35" x14ac:dyDescent="0.3">
      <c r="A128" s="5">
        <v>127</v>
      </c>
      <c r="B128" s="19">
        <v>11.79966667550616</v>
      </c>
      <c r="C128" s="5">
        <v>-1.9241197057970453E-2</v>
      </c>
      <c r="D128" s="5">
        <v>-0.62816724943422375</v>
      </c>
      <c r="E128" s="5">
        <v>-2.7482605454997207</v>
      </c>
      <c r="F128" s="5">
        <v>-3.395668991991915</v>
      </c>
      <c r="G128" s="5">
        <v>-3.395668991991915</v>
      </c>
      <c r="H128" s="5">
        <v>-254.37177013566549</v>
      </c>
      <c r="I128" s="5">
        <v>2.9950826209170671</v>
      </c>
      <c r="J128" s="5">
        <v>-0.80996487200691458</v>
      </c>
      <c r="K128" s="5">
        <v>1.964592734294593</v>
      </c>
      <c r="L128" s="5">
        <v>-0.25211433420672597</v>
      </c>
      <c r="M128" s="5">
        <v>44.748239145481378</v>
      </c>
      <c r="N128" s="5">
        <v>17.08274636773049</v>
      </c>
      <c r="O128" s="5">
        <v>33.507042035519611</v>
      </c>
      <c r="P128" s="5">
        <v>0.99038443780465135</v>
      </c>
      <c r="Q128" s="5">
        <v>0.47586073468101636</v>
      </c>
      <c r="R128" s="5">
        <v>1.016983935683818</v>
      </c>
      <c r="S128" s="5">
        <v>0.35921537824933658</v>
      </c>
      <c r="T128" s="5">
        <v>21.753520985229109</v>
      </c>
      <c r="U128" s="5">
        <v>14.887323846802952</v>
      </c>
      <c r="V128" s="5">
        <v>12.28697175104517</v>
      </c>
      <c r="W128" s="5">
        <v>108.88028098175029</v>
      </c>
      <c r="X128" s="5">
        <v>71.408450239631819</v>
      </c>
      <c r="Y128" s="5">
        <v>17.070422424148742</v>
      </c>
      <c r="Z128" s="5">
        <v>-11.563380206457133</v>
      </c>
      <c r="AA128" s="5">
        <v>-1.4242957653813642</v>
      </c>
      <c r="AB128" s="5">
        <v>37.64964764237002</v>
      </c>
      <c r="AC128" s="5">
        <v>84.327464240085888</v>
      </c>
      <c r="AD128" s="5">
        <v>38.374999750326893</v>
      </c>
      <c r="AE128" s="5">
        <v>99.964788082009434</v>
      </c>
      <c r="AF128" s="5">
        <v>33.420774430447068</v>
      </c>
      <c r="AG128" s="5">
        <v>19.53345057713797</v>
      </c>
      <c r="AH128" s="5">
        <v>298.7042234087009</v>
      </c>
      <c r="AI128" s="5">
        <v>-588.05985532892942</v>
      </c>
    </row>
    <row r="129" spans="1:35" x14ac:dyDescent="0.3">
      <c r="A129" s="5">
        <v>128</v>
      </c>
      <c r="B129" s="19">
        <v>11.883000007364899</v>
      </c>
      <c r="C129" s="5">
        <v>-0.70085171633484455</v>
      </c>
      <c r="D129" s="5">
        <v>0.20390596699419539</v>
      </c>
      <c r="E129" s="5">
        <v>-2.8426184384886612</v>
      </c>
      <c r="F129" s="5">
        <v>-3.3395641878293105</v>
      </c>
      <c r="G129" s="5">
        <v>-3.3395641878293105</v>
      </c>
      <c r="H129" s="5">
        <v>-257.36318472154665</v>
      </c>
      <c r="I129" s="5">
        <v>2.6832554059608844</v>
      </c>
      <c r="J129" s="5">
        <v>-0.70164663902382107</v>
      </c>
      <c r="K129" s="5">
        <v>1.4802624287018438</v>
      </c>
      <c r="L129" s="5">
        <v>0.26753555989506744</v>
      </c>
      <c r="M129" s="5">
        <v>44.144665362390676</v>
      </c>
      <c r="N129" s="5">
        <v>17.640144626008524</v>
      </c>
      <c r="O129" s="5">
        <v>30.146473711961974</v>
      </c>
      <c r="P129" s="5">
        <v>1.0791160153279429</v>
      </c>
      <c r="Q129" s="5">
        <v>0.51316163137163628</v>
      </c>
      <c r="R129" s="5">
        <v>0.89297776708451115</v>
      </c>
      <c r="S129" s="5">
        <v>0.44213787429690138</v>
      </c>
      <c r="T129" s="5">
        <v>21.851717853478984</v>
      </c>
      <c r="U129" s="5">
        <v>15.162748609849498</v>
      </c>
      <c r="V129" s="5">
        <v>12.283905939977037</v>
      </c>
      <c r="W129" s="5">
        <v>68.356238545130523</v>
      </c>
      <c r="X129" s="5">
        <v>47.10488235396172</v>
      </c>
      <c r="Y129" s="5">
        <v>-7.2947558607194649</v>
      </c>
      <c r="Z129" s="5">
        <v>-29.531645503571919</v>
      </c>
      <c r="AA129" s="5">
        <v>-66.35804686786372</v>
      </c>
      <c r="AB129" s="5">
        <v>-65.278480866661582</v>
      </c>
      <c r="AC129" s="5">
        <v>-25.037974627546344</v>
      </c>
      <c r="AD129" s="5">
        <v>34.072332654357254</v>
      </c>
      <c r="AE129" s="5">
        <v>104.54792020017281</v>
      </c>
      <c r="AF129" s="5">
        <v>33.086799202673355</v>
      </c>
      <c r="AG129" s="5">
        <v>19.338155472120508</v>
      </c>
      <c r="AH129" s="5">
        <v>148.79927633990161</v>
      </c>
      <c r="AI129" s="5">
        <v>-254.47739545255567</v>
      </c>
    </row>
    <row r="130" spans="1:35" x14ac:dyDescent="0.3">
      <c r="A130" s="5">
        <v>129</v>
      </c>
      <c r="B130" s="19">
        <v>11.977000002516434</v>
      </c>
      <c r="C130" s="5">
        <v>-0.90303797266383301</v>
      </c>
      <c r="D130" s="5">
        <v>0.11259855309349279</v>
      </c>
      <c r="E130" s="5">
        <v>-2.4132585841143905</v>
      </c>
      <c r="F130" s="5">
        <v>-3.2036980036848335</v>
      </c>
      <c r="G130" s="5">
        <v>-3.2036980036848335</v>
      </c>
      <c r="H130" s="5">
        <v>-350.24908839106183</v>
      </c>
      <c r="I130" s="5">
        <v>2.4542362784928322</v>
      </c>
      <c r="J130" s="5">
        <v>-0.69885726313409169</v>
      </c>
      <c r="K130" s="5">
        <v>2.6539002948389778</v>
      </c>
      <c r="L130" s="5">
        <v>2.2189415500859486E-2</v>
      </c>
      <c r="M130" s="5">
        <v>45.137432087114284</v>
      </c>
      <c r="N130" s="5">
        <v>17.77757681376632</v>
      </c>
      <c r="O130" s="5">
        <v>28.52260391450881</v>
      </c>
      <c r="P130" s="5">
        <v>1.1167051757087771</v>
      </c>
      <c r="Q130" s="5">
        <v>0.54612290846853562</v>
      </c>
      <c r="R130" s="5">
        <v>0.92281630103187828</v>
      </c>
      <c r="S130" s="5">
        <v>0.48063779265373408</v>
      </c>
      <c r="T130" s="5">
        <v>21.960216949077168</v>
      </c>
      <c r="U130" s="5">
        <v>15.216998157648604</v>
      </c>
      <c r="V130" s="5">
        <v>12.193490026978562</v>
      </c>
      <c r="W130" s="5">
        <v>74.218806343953801</v>
      </c>
      <c r="X130" s="5">
        <v>99.55334516613523</v>
      </c>
      <c r="Y130" s="5">
        <v>42.141048730343719</v>
      </c>
      <c r="Z130" s="5">
        <v>36.56238689833603</v>
      </c>
      <c r="AA130" s="5">
        <v>63.602169839669038</v>
      </c>
      <c r="AB130" s="5">
        <v>86.452079372651667</v>
      </c>
      <c r="AC130" s="5">
        <v>45.224231363592857</v>
      </c>
      <c r="AD130" s="5">
        <v>35.186256702498618</v>
      </c>
      <c r="AE130" s="5">
        <v>109.81916792798566</v>
      </c>
      <c r="AF130" s="5">
        <v>33.712477320623023</v>
      </c>
      <c r="AG130" s="5">
        <v>18.737793809810416</v>
      </c>
      <c r="AH130" s="5">
        <v>355.54611132054583</v>
      </c>
      <c r="AI130" s="5">
        <v>-364.78300099247326</v>
      </c>
    </row>
    <row r="131" spans="1:35" x14ac:dyDescent="0.3">
      <c r="A131" s="5">
        <v>130</v>
      </c>
      <c r="B131" s="19">
        <v>12.071333335479721</v>
      </c>
      <c r="C131" s="5">
        <v>-0.8247624325230376</v>
      </c>
      <c r="D131" s="5">
        <v>0.24781391494757288</v>
      </c>
      <c r="E131" s="5">
        <v>-2.725944030998606</v>
      </c>
      <c r="F131" s="5">
        <v>-3.3028925485737628</v>
      </c>
      <c r="G131" s="5">
        <v>-3.3028925485737628</v>
      </c>
      <c r="H131" s="5">
        <v>-389.38445157181013</v>
      </c>
      <c r="I131" s="5">
        <v>2.4331399630158455</v>
      </c>
      <c r="J131" s="5">
        <v>-0.56029266903244668</v>
      </c>
      <c r="K131" s="5">
        <v>3.4585871924222231</v>
      </c>
      <c r="L131" s="5">
        <v>1.0508674136724321</v>
      </c>
      <c r="M131" s="5">
        <v>45.862692603378207</v>
      </c>
      <c r="N131" s="5">
        <v>20.097561257434648</v>
      </c>
      <c r="O131" s="5">
        <v>26.917796222089084</v>
      </c>
      <c r="P131" s="5">
        <v>1.0998780563698629</v>
      </c>
      <c r="Q131" s="5">
        <v>0.51464762385911755</v>
      </c>
      <c r="R131" s="5">
        <v>0.81425967898633367</v>
      </c>
      <c r="S131" s="5">
        <v>0.22305941090929876</v>
      </c>
      <c r="T131" s="5">
        <v>22.130081611139609</v>
      </c>
      <c r="U131" s="5">
        <v>15.275519636067086</v>
      </c>
      <c r="V131" s="5">
        <v>15.040650617416718</v>
      </c>
      <c r="W131" s="5">
        <v>77.669377782912264</v>
      </c>
      <c r="X131" s="5">
        <v>54.128275375111741</v>
      </c>
      <c r="Y131" s="5">
        <v>24.231255985680896</v>
      </c>
      <c r="Z131" s="5">
        <v>8.9177959696778046</v>
      </c>
      <c r="AA131" s="5">
        <v>60.292683772303889</v>
      </c>
      <c r="AB131" s="5">
        <v>47.360434268463969</v>
      </c>
      <c r="AC131" s="5">
        <v>32.363144085259549</v>
      </c>
      <c r="AD131" s="5">
        <v>42.990063836808417</v>
      </c>
      <c r="AE131" s="5">
        <v>106.31436463446089</v>
      </c>
      <c r="AF131" s="5">
        <v>34.334237157163614</v>
      </c>
      <c r="AG131" s="5">
        <v>21.631436617697332</v>
      </c>
      <c r="AH131" s="5">
        <v>-42.710027699186895</v>
      </c>
      <c r="AI131" s="5">
        <v>-38.15176205261124</v>
      </c>
    </row>
    <row r="132" spans="1:35" x14ac:dyDescent="0.3">
      <c r="A132" s="5">
        <v>131</v>
      </c>
      <c r="B132" s="19">
        <v>12.165333341108635</v>
      </c>
      <c r="C132" s="5">
        <v>-0.80477483484954271</v>
      </c>
      <c r="D132" s="5">
        <v>0.20215231798436689</v>
      </c>
      <c r="E132" s="5">
        <v>-3.0217080087732495</v>
      </c>
      <c r="F132" s="5">
        <v>-3.6243305256384253</v>
      </c>
      <c r="G132" s="5">
        <v>-3.6243305256384253</v>
      </c>
      <c r="H132" s="5">
        <v>-378.22987117224471</v>
      </c>
      <c r="I132" s="5">
        <v>2.4846168082468232</v>
      </c>
      <c r="J132" s="5">
        <v>-6.4578742504331474E-2</v>
      </c>
      <c r="K132" s="5">
        <v>2.8779098375353316</v>
      </c>
      <c r="L132" s="5">
        <v>1.8373806133046644</v>
      </c>
      <c r="M132" s="5">
        <v>45.966285393815646</v>
      </c>
      <c r="N132" s="5">
        <v>22.074653834310997</v>
      </c>
      <c r="O132" s="5">
        <v>30.72606864909989</v>
      </c>
      <c r="P132" s="5">
        <v>1.0070568841040919</v>
      </c>
      <c r="Q132" s="5">
        <v>0.41719084455196914</v>
      </c>
      <c r="R132" s="5">
        <v>0.59849394737434047</v>
      </c>
      <c r="S132" s="5">
        <v>5.5145858448677268E-2</v>
      </c>
      <c r="T132" s="5">
        <v>22.052980143752052</v>
      </c>
      <c r="U132" s="5">
        <v>15.245635167355529</v>
      </c>
      <c r="V132" s="5">
        <v>17.326309461016656</v>
      </c>
      <c r="W132" s="5">
        <v>33.464178223049807</v>
      </c>
      <c r="X132" s="5">
        <v>-0.68633353436737699</v>
      </c>
      <c r="Y132" s="5">
        <v>-40.262492495046772</v>
      </c>
      <c r="Z132" s="5">
        <v>-16.376279358181808</v>
      </c>
      <c r="AA132" s="5">
        <v>18.596026499596402</v>
      </c>
      <c r="AB132" s="5">
        <v>10.482841667021805</v>
      </c>
      <c r="AC132" s="5">
        <v>77.420228817520993</v>
      </c>
      <c r="AD132" s="5">
        <v>31.807947036168461</v>
      </c>
      <c r="AE132" s="5">
        <v>104.98916320853093</v>
      </c>
      <c r="AF132" s="5">
        <v>35.006622534496486</v>
      </c>
      <c r="AG132" s="5">
        <v>20.795906091331766</v>
      </c>
      <c r="AH132" s="5">
        <v>-235.15412414218542</v>
      </c>
      <c r="AI132" s="5">
        <v>141.01625534017887</v>
      </c>
    </row>
    <row r="133" spans="1:35" x14ac:dyDescent="0.3">
      <c r="A133" s="5">
        <v>132</v>
      </c>
      <c r="B133" s="19">
        <v>12.259000008925796</v>
      </c>
      <c r="C133" s="5">
        <v>-0.82653794327019381</v>
      </c>
      <c r="D133" s="5">
        <v>-0.15360180564240303</v>
      </c>
      <c r="E133" s="5">
        <v>-2.961144547728507</v>
      </c>
      <c r="F133" s="5">
        <v>-3.9412842966414119</v>
      </c>
      <c r="G133" s="5">
        <v>-3.9412842966414119</v>
      </c>
      <c r="H133" s="5">
        <v>-263.51314766442778</v>
      </c>
      <c r="I133" s="5">
        <v>2.3737045938125823</v>
      </c>
      <c r="J133" s="5">
        <v>0.37647792250993944</v>
      </c>
      <c r="K133" s="5">
        <v>1.6090566965612836</v>
      </c>
      <c r="L133" s="5">
        <v>1.0130563866448405</v>
      </c>
      <c r="M133" s="5">
        <v>44.161445327002099</v>
      </c>
      <c r="N133" s="5">
        <v>22.467469647458209</v>
      </c>
      <c r="O133" s="5">
        <v>30.034337039181814</v>
      </c>
      <c r="P133" s="5">
        <v>0.87430054312840877</v>
      </c>
      <c r="Q133" s="5">
        <v>0.32645935350906835</v>
      </c>
      <c r="R133" s="5">
        <v>0.53779127743828981</v>
      </c>
      <c r="S133" s="5">
        <v>0.15219867617390787</v>
      </c>
      <c r="T133" s="5">
        <v>22.026505796591131</v>
      </c>
      <c r="U133" s="5">
        <v>15.422891406966592</v>
      </c>
      <c r="V133" s="5">
        <v>16.834337175520727</v>
      </c>
      <c r="W133" s="5">
        <v>12.525903485081349</v>
      </c>
      <c r="X133" s="5">
        <v>-15.446385382627579</v>
      </c>
      <c r="Y133" s="5">
        <v>40.46385500374754</v>
      </c>
      <c r="Z133" s="5">
        <v>55.471083764404923</v>
      </c>
      <c r="AA133" s="5">
        <v>8.9620481002048518</v>
      </c>
      <c r="AB133" s="5">
        <v>13.469276969313514</v>
      </c>
      <c r="AC133" s="5">
        <v>33.431927365534932</v>
      </c>
      <c r="AD133" s="5">
        <v>27.749999713378294</v>
      </c>
      <c r="AE133" s="5">
        <v>105.44999891083806</v>
      </c>
      <c r="AF133" s="5">
        <v>35.325903249587078</v>
      </c>
      <c r="AG133" s="5">
        <v>20.163252803787916</v>
      </c>
      <c r="AH133" s="5">
        <v>-229.68975666374706</v>
      </c>
      <c r="AI133" s="5">
        <v>152.61686589354508</v>
      </c>
    </row>
    <row r="134" spans="1:35" x14ac:dyDescent="0.3">
      <c r="A134" s="5">
        <v>133</v>
      </c>
      <c r="B134" s="19">
        <v>12.35300000407733</v>
      </c>
      <c r="C134" s="5">
        <v>-2.4461783343055639</v>
      </c>
      <c r="D134" s="5">
        <v>-0.31786084610910359</v>
      </c>
      <c r="E134" s="5">
        <v>-2.4803042382137499</v>
      </c>
      <c r="F134" s="5">
        <v>-5.2443434186283149</v>
      </c>
      <c r="G134" s="5">
        <v>-5.2443434186283149</v>
      </c>
      <c r="H134" s="5">
        <v>43.925049608712463</v>
      </c>
      <c r="I134" s="5">
        <v>2.1540479741888792</v>
      </c>
      <c r="J134" s="5">
        <v>0.517481358651523</v>
      </c>
      <c r="K134" s="5">
        <v>0.98166801801828085</v>
      </c>
      <c r="L134" s="5">
        <v>-0.3111118722332053</v>
      </c>
      <c r="M134" s="5">
        <v>43.116867840957013</v>
      </c>
      <c r="N134" s="5">
        <v>21.764458018637164</v>
      </c>
      <c r="O134" s="5">
        <v>30.556626769004129</v>
      </c>
      <c r="P134" s="5">
        <v>0.77965848925909964</v>
      </c>
      <c r="Q134" s="5">
        <v>0.29114072473708269</v>
      </c>
      <c r="R134" s="5">
        <v>0.64781832482459489</v>
      </c>
      <c r="S134" s="5">
        <v>0.31652417525391574</v>
      </c>
      <c r="T134" s="5">
        <v>22.01385561114499</v>
      </c>
      <c r="U134" s="5">
        <v>15.558433868840609</v>
      </c>
      <c r="V134" s="5">
        <v>15.477108566935849</v>
      </c>
      <c r="W134" s="5">
        <v>-19.406024263399861</v>
      </c>
      <c r="X134" s="5">
        <v>-33.824096676643123</v>
      </c>
      <c r="Y134" s="5">
        <v>-14.960241092608054</v>
      </c>
      <c r="Z134" s="5">
        <v>-43.440361819644771</v>
      </c>
      <c r="AA134" s="5">
        <v>-9.6216868297951699</v>
      </c>
      <c r="AB134" s="5">
        <v>14.803012175592261</v>
      </c>
      <c r="AC134" s="5">
        <v>3.8728915995964504</v>
      </c>
      <c r="AD134" s="5">
        <v>26.006024320201639</v>
      </c>
      <c r="AE134" s="5">
        <v>97.416868308280087</v>
      </c>
      <c r="AF134" s="5">
        <v>36.583735254610296</v>
      </c>
      <c r="AG134" s="5">
        <v>18.160843529791961</v>
      </c>
      <c r="AH134" s="5">
        <v>-369.37048510663078</v>
      </c>
      <c r="AI134" s="5">
        <v>380.70361773428777</v>
      </c>
    </row>
    <row r="135" spans="1:35" x14ac:dyDescent="0.3">
      <c r="A135" s="5">
        <v>134</v>
      </c>
      <c r="B135" s="19">
        <v>12.436333335936069</v>
      </c>
      <c r="C135" s="5">
        <v>-1.7594313404434014</v>
      </c>
      <c r="D135" s="5">
        <v>-1.0326289245498075</v>
      </c>
      <c r="E135" s="5">
        <v>-2.3722608637900588</v>
      </c>
      <c r="F135" s="5">
        <v>-5.1643211287834729</v>
      </c>
      <c r="G135" s="5">
        <v>-5.1643211287834729</v>
      </c>
      <c r="H135" s="5">
        <v>-27.26986291355615</v>
      </c>
      <c r="I135" s="5">
        <v>2.1316661266228065</v>
      </c>
      <c r="J135" s="5">
        <v>0.48725931327385991</v>
      </c>
      <c r="K135" s="5">
        <v>1.8599933741636521</v>
      </c>
      <c r="L135" s="5">
        <v>-0.47035120437895483</v>
      </c>
      <c r="M135" s="5">
        <v>42.578313619454569</v>
      </c>
      <c r="N135" s="5">
        <v>21.209638736753803</v>
      </c>
      <c r="O135" s="5">
        <v>24.312650811652055</v>
      </c>
      <c r="P135" s="5">
        <v>0.72355780155805915</v>
      </c>
      <c r="Q135" s="5">
        <v>0.28293598766481481</v>
      </c>
      <c r="R135" s="5">
        <v>0.65123533825791591</v>
      </c>
      <c r="S135" s="5">
        <v>0.31130359578764732</v>
      </c>
      <c r="T135" s="5">
        <v>21.853012236266746</v>
      </c>
      <c r="U135" s="5">
        <v>15.547590495253285</v>
      </c>
      <c r="V135" s="5">
        <v>14.092771205624226</v>
      </c>
      <c r="W135" s="5">
        <v>-22.288554408689809</v>
      </c>
      <c r="X135" s="5">
        <v>-99.943374354120223</v>
      </c>
      <c r="Y135" s="5">
        <v>-58.116867970051807</v>
      </c>
      <c r="Z135" s="5">
        <v>-33.139156911712341</v>
      </c>
      <c r="AA135" s="5">
        <v>11.024096480419093</v>
      </c>
      <c r="AB135" s="5">
        <v>-13.05000011231246</v>
      </c>
      <c r="AC135" s="5">
        <v>36.216867781573342</v>
      </c>
      <c r="AD135" s="5">
        <v>18.010843528501042</v>
      </c>
      <c r="AE135" s="5">
        <v>77.156024760414823</v>
      </c>
      <c r="AF135" s="5">
        <v>36.307229228134226</v>
      </c>
      <c r="AG135" s="5">
        <v>17.376506173644145</v>
      </c>
      <c r="AH135" s="5">
        <v>-359.90060550705766</v>
      </c>
      <c r="AI135" s="5">
        <v>231.17891765224994</v>
      </c>
    </row>
    <row r="136" spans="1:35" x14ac:dyDescent="0.3">
      <c r="A136" s="5">
        <v>135</v>
      </c>
      <c r="B136" s="19">
        <v>12.530833343043923</v>
      </c>
      <c r="C136" s="5">
        <v>-1.5210315781958419</v>
      </c>
      <c r="D136" s="5">
        <v>-1.1623532801164065</v>
      </c>
      <c r="E136" s="5">
        <v>-3.1393830467916839</v>
      </c>
      <c r="F136" s="5">
        <v>-5.8227679051039321</v>
      </c>
      <c r="G136" s="5">
        <v>-5.8227679051039321</v>
      </c>
      <c r="H136" s="5">
        <v>189.20426964750837</v>
      </c>
      <c r="I136" s="5">
        <v>2.1529311834354576</v>
      </c>
      <c r="J136" s="5">
        <v>0.44260326664881738</v>
      </c>
      <c r="K136" s="5">
        <v>1.6403620916833377</v>
      </c>
      <c r="L136" s="5">
        <v>-4.2379967567900557E-2</v>
      </c>
      <c r="M136" s="5">
        <v>41.626240807464853</v>
      </c>
      <c r="N136" s="5">
        <v>21.72133585988561</v>
      </c>
      <c r="O136" s="5">
        <v>28.095094428912724</v>
      </c>
      <c r="P136" s="5">
        <v>0.71243451188061191</v>
      </c>
      <c r="Q136" s="5">
        <v>0.27518770003370868</v>
      </c>
      <c r="R136" s="5">
        <v>0.81834379630443288</v>
      </c>
      <c r="S136" s="5">
        <v>0.38902266936481406</v>
      </c>
      <c r="T136" s="5">
        <v>21.941618733942637</v>
      </c>
      <c r="U136" s="5">
        <v>15.61300009812391</v>
      </c>
      <c r="V136" s="5">
        <v>12.209449134210015</v>
      </c>
      <c r="W136" s="5">
        <v>-45.8639777370703</v>
      </c>
      <c r="X136" s="5">
        <v>-155.00872504034231</v>
      </c>
      <c r="Y136" s="5">
        <v>-140.08546312164287</v>
      </c>
      <c r="Z136" s="5">
        <v>-106.72885807795831</v>
      </c>
      <c r="AA136" s="5">
        <v>-55.06891291692844</v>
      </c>
      <c r="AB136" s="5">
        <v>-59.481792787382474</v>
      </c>
      <c r="AC136" s="5">
        <v>-6.8937705995879375</v>
      </c>
      <c r="AD136" s="5">
        <v>-3.0009027596949815</v>
      </c>
      <c r="AE136" s="5">
        <v>73.267528389230051</v>
      </c>
      <c r="AF136" s="5">
        <v>34.934697108650575</v>
      </c>
      <c r="AG136" s="5">
        <v>16.421907701218611</v>
      </c>
      <c r="AH136" s="5">
        <v>-532.94010743174022</v>
      </c>
      <c r="AI136" s="5">
        <v>334.61149128995356</v>
      </c>
    </row>
    <row r="137" spans="1:35" x14ac:dyDescent="0.3">
      <c r="A137" s="5">
        <v>136</v>
      </c>
      <c r="B137" s="19">
        <v>12.625000001862645</v>
      </c>
      <c r="C137" s="5">
        <v>-1.7462059009551922</v>
      </c>
      <c r="D137" s="5">
        <v>-1.1247128241766791</v>
      </c>
      <c r="E137" s="5">
        <v>-2.6628332343568744</v>
      </c>
      <c r="F137" s="5">
        <v>-5.5337519594885407</v>
      </c>
      <c r="G137" s="5">
        <v>-5.5337519594885407</v>
      </c>
      <c r="H137" s="5">
        <v>166.05154390058627</v>
      </c>
      <c r="I137" s="5">
        <v>1.9549965695992946</v>
      </c>
      <c r="J137" s="5">
        <v>0.45206139788483701</v>
      </c>
      <c r="K137" s="5">
        <v>1.2606256766615689</v>
      </c>
      <c r="L137" s="5">
        <v>8.7436936399555895E-2</v>
      </c>
      <c r="M137" s="5">
        <v>40.490066245915912</v>
      </c>
      <c r="N137" s="5">
        <v>21.603251064653431</v>
      </c>
      <c r="O137" s="5">
        <v>29.353401580365137</v>
      </c>
      <c r="P137" s="5">
        <v>0.71037066874942967</v>
      </c>
      <c r="Q137" s="5">
        <v>0.28951193758495769</v>
      </c>
      <c r="R137" s="5">
        <v>0.90575696018277474</v>
      </c>
      <c r="S137" s="5">
        <v>0.57974883205776861</v>
      </c>
      <c r="T137" s="5">
        <v>21.435279962821379</v>
      </c>
      <c r="U137" s="5">
        <v>15.440698382386239</v>
      </c>
      <c r="V137" s="5">
        <v>7.2895845913335995</v>
      </c>
      <c r="W137" s="5">
        <v>-24.702588814586164</v>
      </c>
      <c r="X137" s="5">
        <v>-145.78085498139234</v>
      </c>
      <c r="Y137" s="5">
        <v>-133.61649615517058</v>
      </c>
      <c r="Z137" s="5">
        <v>-71.313666502531021</v>
      </c>
      <c r="AA137" s="5">
        <v>-61.69957859874792</v>
      </c>
      <c r="AB137" s="5">
        <v>-35.454545472715182</v>
      </c>
      <c r="AC137" s="5">
        <v>-28.887417233347314</v>
      </c>
      <c r="AD137" s="5">
        <v>-2.5593016268384354</v>
      </c>
      <c r="AE137" s="5">
        <v>75.698976558962627</v>
      </c>
      <c r="AF137" s="5">
        <v>33.502107181527983</v>
      </c>
      <c r="AG137" s="5">
        <v>13.172185437214067</v>
      </c>
      <c r="AH137" s="5">
        <v>-228.9825407555187</v>
      </c>
      <c r="AI137" s="5">
        <v>92.665863984876466</v>
      </c>
    </row>
    <row r="138" spans="1:35" x14ac:dyDescent="0.3">
      <c r="A138" s="5">
        <v>137</v>
      </c>
      <c r="B138" s="19">
        <v>12.719333334825933</v>
      </c>
      <c r="C138" s="5">
        <v>-1.8195307065551571</v>
      </c>
      <c r="D138" s="5">
        <v>-1.17415885808104</v>
      </c>
      <c r="E138" s="5">
        <v>-2.5365577904990126</v>
      </c>
      <c r="F138" s="5">
        <v>-5.5302473551354154</v>
      </c>
      <c r="G138" s="5">
        <v>-5.5302473551354154</v>
      </c>
      <c r="H138" s="5">
        <v>236.30419648409949</v>
      </c>
      <c r="I138" s="5">
        <v>1.6421339792687459</v>
      </c>
      <c r="J138" s="5">
        <v>0.19633324033206004</v>
      </c>
      <c r="K138" s="5">
        <v>1.2736614750680089</v>
      </c>
      <c r="L138" s="5">
        <v>-0.73827417351088664</v>
      </c>
      <c r="M138" s="5">
        <v>39.967509478526985</v>
      </c>
      <c r="N138" s="5">
        <v>20.814079658427197</v>
      </c>
      <c r="O138" s="5">
        <v>32.37545163069548</v>
      </c>
      <c r="P138" s="5">
        <v>0.74767860880416259</v>
      </c>
      <c r="Q138" s="5">
        <v>0.3689963744427931</v>
      </c>
      <c r="R138" s="5">
        <v>1.0776722461933985</v>
      </c>
      <c r="S138" s="5">
        <v>0.78046849358566672</v>
      </c>
      <c r="T138" s="5">
        <v>21.532491218920967</v>
      </c>
      <c r="U138" s="5">
        <v>15.577617505179649</v>
      </c>
      <c r="V138" s="5">
        <v>4.5108303760653401</v>
      </c>
      <c r="W138" s="5">
        <v>28.113718730379155</v>
      </c>
      <c r="X138" s="5">
        <v>-105.21660769141619</v>
      </c>
      <c r="Y138" s="5">
        <v>-92.604694190988639</v>
      </c>
      <c r="Z138" s="5">
        <v>-62.651625259244483</v>
      </c>
      <c r="AA138" s="5">
        <v>19.297834153867463</v>
      </c>
      <c r="AB138" s="5">
        <v>24.397112190035649</v>
      </c>
      <c r="AC138" s="5">
        <v>-50.888087219701625</v>
      </c>
      <c r="AD138" s="5">
        <v>-2.9007220545567818</v>
      </c>
      <c r="AE138" s="5">
        <v>81.449459407441765</v>
      </c>
      <c r="AF138" s="5">
        <v>33.173285574761472</v>
      </c>
      <c r="AG138" s="5">
        <v>13.559566940777499</v>
      </c>
      <c r="AH138" s="5">
        <v>-356.10469717924133</v>
      </c>
      <c r="AI138" s="5">
        <v>85.83754609980457</v>
      </c>
    </row>
    <row r="139" spans="1:35" x14ac:dyDescent="0.3">
      <c r="A139" s="5">
        <v>138</v>
      </c>
      <c r="B139" s="19">
        <v>12.813500004122034</v>
      </c>
      <c r="C139" s="5">
        <v>-1.7435816201546352</v>
      </c>
      <c r="D139" s="5">
        <v>-1.2611091182292147</v>
      </c>
      <c r="E139" s="5">
        <v>-2.7149630532768976</v>
      </c>
      <c r="F139" s="5">
        <v>-5.7196537916603374</v>
      </c>
      <c r="G139" s="5">
        <v>-5.7196537916603374</v>
      </c>
      <c r="H139" s="5">
        <v>538.80178145895218</v>
      </c>
      <c r="I139" s="5">
        <v>1.5970548649624308</v>
      </c>
      <c r="J139" s="5">
        <v>-0.24342366990758252</v>
      </c>
      <c r="K139" s="5">
        <v>2.5683961469800289</v>
      </c>
      <c r="L139" s="5">
        <v>-1.2424398031693795</v>
      </c>
      <c r="M139" s="5">
        <v>41.193868706736737</v>
      </c>
      <c r="N139" s="5">
        <v>19.686203957741807</v>
      </c>
      <c r="O139" s="5">
        <v>31.608656721082912</v>
      </c>
      <c r="P139" s="5">
        <v>0.86845371011646499</v>
      </c>
      <c r="Q139" s="5">
        <v>0.47671201372875632</v>
      </c>
      <c r="R139" s="5">
        <v>1.4477395675408591</v>
      </c>
      <c r="S139" s="5">
        <v>0.81140156700970956</v>
      </c>
      <c r="T139" s="5">
        <v>21.821460964517783</v>
      </c>
      <c r="U139" s="5">
        <v>15.527502388801484</v>
      </c>
      <c r="V139" s="5">
        <v>4.9449955342733469</v>
      </c>
      <c r="W139" s="5">
        <v>159.32371643886964</v>
      </c>
      <c r="X139" s="5">
        <v>64.486925716465052</v>
      </c>
      <c r="Y139" s="5">
        <v>-32.551848794177452</v>
      </c>
      <c r="Z139" s="5">
        <v>-58.593327829519211</v>
      </c>
      <c r="AA139" s="5">
        <v>-8.4815149517459911</v>
      </c>
      <c r="AB139" s="5">
        <v>-6.265103751300269</v>
      </c>
      <c r="AC139" s="5">
        <v>-31.466186025529588</v>
      </c>
      <c r="AD139" s="5">
        <v>-9.4968440858801433</v>
      </c>
      <c r="AE139" s="5">
        <v>81.356177440605549</v>
      </c>
      <c r="AF139" s="5">
        <v>34.023444839387757</v>
      </c>
      <c r="AG139" s="5">
        <v>15.311091205682317</v>
      </c>
      <c r="AH139" s="5">
        <v>1.7853922607332716E+38</v>
      </c>
      <c r="AI139" s="5">
        <v>106.65825160029006</v>
      </c>
    </row>
    <row r="140" spans="1:35" x14ac:dyDescent="0.3">
      <c r="A140" s="5">
        <v>139</v>
      </c>
      <c r="B140" s="19">
        <v>12.907833337085322</v>
      </c>
      <c r="C140" s="5">
        <v>-1.5516173034030503</v>
      </c>
      <c r="D140" s="5">
        <v>-1.4196136986395571</v>
      </c>
      <c r="E140" s="5">
        <v>-2.2322865738533424</v>
      </c>
      <c r="F140" s="5">
        <v>-5.2035175758960523</v>
      </c>
      <c r="G140" s="5">
        <v>-5.2035175758960523</v>
      </c>
      <c r="H140" s="5">
        <v>423.73707721789816</v>
      </c>
      <c r="I140" s="5">
        <v>1.9220556934145159</v>
      </c>
      <c r="J140" s="5">
        <v>-0.50304882537847762</v>
      </c>
      <c r="K140" s="5">
        <v>3.8864288569630299</v>
      </c>
      <c r="L140" s="5">
        <v>-0.80808222731551005</v>
      </c>
      <c r="M140" s="5">
        <v>43.670772029212195</v>
      </c>
      <c r="N140" s="5">
        <v>20.469209984967545</v>
      </c>
      <c r="O140" s="5">
        <v>37.989786745015941</v>
      </c>
      <c r="P140" s="5">
        <v>1.0210232181062593</v>
      </c>
      <c r="Q140" s="5">
        <v>0.57012622358132314</v>
      </c>
      <c r="R140" s="5">
        <v>1.6079762152505819</v>
      </c>
      <c r="S140" s="5">
        <v>0.80769149908973659</v>
      </c>
      <c r="T140" s="5">
        <v>21.997596888837649</v>
      </c>
      <c r="U140" s="5">
        <v>15.43706819769719</v>
      </c>
      <c r="V140" s="5">
        <v>3.0621808368812031</v>
      </c>
      <c r="W140" s="5">
        <v>158.05286882202682</v>
      </c>
      <c r="X140" s="5">
        <v>41.99098830939279</v>
      </c>
      <c r="Y140" s="5">
        <v>-13.665364982479863</v>
      </c>
      <c r="Z140" s="5">
        <v>8.1501952586089548</v>
      </c>
      <c r="AA140" s="5">
        <v>-22.388705330040274</v>
      </c>
      <c r="AB140" s="5">
        <v>-22.9708621342266</v>
      </c>
      <c r="AC140" s="5">
        <v>-12.42355062308549</v>
      </c>
      <c r="AD140" s="5">
        <v>3.1144487852446012</v>
      </c>
      <c r="AE140" s="5">
        <v>80.600781062582485</v>
      </c>
      <c r="AF140" s="5">
        <v>37.942925825793537</v>
      </c>
      <c r="AG140" s="5">
        <v>16.019225001883541</v>
      </c>
      <c r="AH140" s="5">
        <v>1.7843196165464356E+38</v>
      </c>
      <c r="AI140" s="5">
        <v>22.082307012047423</v>
      </c>
    </row>
    <row r="141" spans="1:35" x14ac:dyDescent="0.3">
      <c r="A141" s="5">
        <v>140</v>
      </c>
      <c r="B141" s="19">
        <v>12.991333343088627</v>
      </c>
      <c r="C141" s="5">
        <v>-1.8313981745961145</v>
      </c>
      <c r="D141" s="5">
        <v>-0.96129187950328332</v>
      </c>
      <c r="E141" s="5">
        <v>-3.0068269882764764</v>
      </c>
      <c r="F141" s="5">
        <v>-5.7995170423755669</v>
      </c>
      <c r="G141" s="5">
        <v>-5.7995170423755669</v>
      </c>
      <c r="H141" s="5">
        <v>596.36500890332627</v>
      </c>
      <c r="I141" s="5">
        <v>2.4019254969009531</v>
      </c>
      <c r="J141" s="5">
        <v>-0.48405919438403983</v>
      </c>
      <c r="K141" s="5">
        <v>4.3418492079225794</v>
      </c>
      <c r="L141" s="5">
        <v>-0.17830768614379247</v>
      </c>
      <c r="M141" s="5">
        <v>46.037837244525612</v>
      </c>
      <c r="N141" s="5">
        <v>21.468468191793768</v>
      </c>
      <c r="O141" s="5">
        <v>46.594593994107171</v>
      </c>
      <c r="P141" s="5">
        <v>1.1696810343552202</v>
      </c>
      <c r="Q141" s="5">
        <v>0.6359551297554189</v>
      </c>
      <c r="R141" s="5">
        <v>1.6886240156342762</v>
      </c>
      <c r="S141" s="5">
        <v>0.77757450593044242</v>
      </c>
      <c r="T141" s="5">
        <v>22.497297007363599</v>
      </c>
      <c r="U141" s="5">
        <v>15.479279079790228</v>
      </c>
      <c r="V141" s="5">
        <v>4.4234233664165927</v>
      </c>
      <c r="W141" s="5">
        <v>63.270269454875276</v>
      </c>
      <c r="X141" s="5">
        <v>34.299098657069685</v>
      </c>
      <c r="Y141" s="5">
        <v>24.560360043838898</v>
      </c>
      <c r="Z141" s="5">
        <v>38.569368872307095</v>
      </c>
      <c r="AA141" s="5">
        <v>-50.607206555007281</v>
      </c>
      <c r="AB141" s="5">
        <v>-32.536936517617455</v>
      </c>
      <c r="AC141" s="5">
        <v>-3.5009008557830441</v>
      </c>
      <c r="AD141" s="5">
        <v>15.900900695978066</v>
      </c>
      <c r="AE141" s="5">
        <v>90.98017900767401</v>
      </c>
      <c r="AF141" s="5">
        <v>47.758557943070585</v>
      </c>
      <c r="AG141" s="5">
        <v>15.655855654091148</v>
      </c>
      <c r="AH141" s="5">
        <v>1.7837837607952868E+38</v>
      </c>
      <c r="AI141" s="5">
        <v>110.98017874992419</v>
      </c>
    </row>
    <row r="142" spans="1:35" x14ac:dyDescent="0.3">
      <c r="A142" s="5">
        <v>141</v>
      </c>
      <c r="B142" s="19">
        <v>13.086166667053476</v>
      </c>
      <c r="C142" s="5">
        <v>-2.0392221230731167</v>
      </c>
      <c r="D142" s="5">
        <v>-0.71371729889780655</v>
      </c>
      <c r="E142" s="5">
        <v>-2.4607275323108837</v>
      </c>
      <c r="F142" s="5">
        <v>-5.2136669542820115</v>
      </c>
      <c r="G142" s="5">
        <v>-5.2136669542820115</v>
      </c>
      <c r="H142" s="5">
        <v>438.3630456410429</v>
      </c>
      <c r="I142" s="5">
        <v>2.8033958378106805</v>
      </c>
      <c r="J142" s="5">
        <v>-0.35252909650259195</v>
      </c>
      <c r="K142" s="5">
        <v>4.6736787453506468</v>
      </c>
      <c r="L142" s="5">
        <v>0.45001965720496917</v>
      </c>
      <c r="M142" s="5">
        <v>47.913566230616311</v>
      </c>
      <c r="N142" s="5">
        <v>22.552221266996341</v>
      </c>
      <c r="O142" s="5">
        <v>39.516807386157339</v>
      </c>
      <c r="P142" s="5">
        <v>1.2866065647860951</v>
      </c>
      <c r="Q142" s="5">
        <v>0.68646388504331712</v>
      </c>
      <c r="R142" s="5">
        <v>1.4722830545643208</v>
      </c>
      <c r="S142" s="5">
        <v>0.66641569228350828</v>
      </c>
      <c r="T142" s="5">
        <v>22.658463765778894</v>
      </c>
      <c r="U142" s="5">
        <v>15.599640117852859</v>
      </c>
      <c r="V142" s="5">
        <v>8.4219689289158186</v>
      </c>
      <c r="W142" s="5">
        <v>30.812125367260787</v>
      </c>
      <c r="X142" s="5">
        <v>-17.488595731800398</v>
      </c>
      <c r="Y142" s="5">
        <v>-17.164466074497764</v>
      </c>
      <c r="Z142" s="5">
        <v>-22.523409741902832</v>
      </c>
      <c r="AA142" s="5">
        <v>-76.103842814361784</v>
      </c>
      <c r="AB142" s="5">
        <v>-20.576831077768095</v>
      </c>
      <c r="AC142" s="5">
        <v>24.516807134314337</v>
      </c>
      <c r="AD142" s="5">
        <v>25.982593473450347</v>
      </c>
      <c r="AE142" s="5">
        <v>94.174071208988707</v>
      </c>
      <c r="AF142" s="5">
        <v>81.205283476242968</v>
      </c>
      <c r="AG142" s="5">
        <v>15.338535671692336</v>
      </c>
      <c r="AH142" s="5">
        <v>1.7827131151649929E+38</v>
      </c>
      <c r="AI142" s="5">
        <v>-159.72749367814669</v>
      </c>
    </row>
    <row r="143" spans="1:35" x14ac:dyDescent="0.3">
      <c r="A143" s="5">
        <v>142</v>
      </c>
      <c r="B143" s="19">
        <v>13.18016667268239</v>
      </c>
      <c r="C143" s="5">
        <v>-1.8853635403840736</v>
      </c>
      <c r="D143" s="5">
        <v>-1.176239558898198</v>
      </c>
      <c r="E143" s="5">
        <v>-3.0772092234527495</v>
      </c>
      <c r="F143" s="5">
        <v>-6.138812322735328</v>
      </c>
      <c r="G143" s="5">
        <v>-6.138812322735328</v>
      </c>
      <c r="H143" s="5">
        <v>577.62130998605801</v>
      </c>
      <c r="I143" s="5">
        <v>3.3033806584856764</v>
      </c>
      <c r="J143" s="5">
        <v>-0.24926486391059319</v>
      </c>
      <c r="K143" s="5">
        <v>5.130425439944279</v>
      </c>
      <c r="L143" s="5">
        <v>0.68131221328711411</v>
      </c>
      <c r="M143" s="5">
        <v>50.62083420552581</v>
      </c>
      <c r="N143" s="5">
        <v>23.767637168341903</v>
      </c>
      <c r="O143" s="5">
        <v>37.887721121553895</v>
      </c>
      <c r="P143" s="5">
        <v>1.3062231370138238</v>
      </c>
      <c r="Q143" s="5">
        <v>0.66984487394642833</v>
      </c>
      <c r="R143" s="5">
        <v>0.9509908577315157</v>
      </c>
      <c r="S143" s="5">
        <v>0.27031281809461383</v>
      </c>
      <c r="T143" s="5">
        <v>23.08315803806757</v>
      </c>
      <c r="U143" s="5">
        <v>15.84389060498186</v>
      </c>
      <c r="V143" s="5">
        <v>17.385769908968236</v>
      </c>
      <c r="W143" s="5">
        <v>-22.30321208172856</v>
      </c>
      <c r="X143" s="5">
        <v>-17.066946735129989</v>
      </c>
      <c r="Y143" s="5">
        <v>-30.823175992774996</v>
      </c>
      <c r="Z143" s="5">
        <v>-74.528969721660829</v>
      </c>
      <c r="AA143" s="5">
        <v>-41.610927338072493</v>
      </c>
      <c r="AB143" s="5">
        <v>-26.491143602486328</v>
      </c>
      <c r="AC143" s="5">
        <v>36.417892252333154</v>
      </c>
      <c r="AD143" s="5">
        <v>18.169318387045443</v>
      </c>
      <c r="AE143" s="5">
        <v>96.736714977325022</v>
      </c>
      <c r="AF143" s="5">
        <v>146.70549274822096</v>
      </c>
      <c r="AG143" s="5">
        <v>16.04202930058759</v>
      </c>
      <c r="AH143" s="5">
        <v>1.7832482604515722E+38</v>
      </c>
      <c r="AI143" s="5">
        <v>-107.14980406184063</v>
      </c>
    </row>
    <row r="144" spans="1:35" x14ac:dyDescent="0.3">
      <c r="A144" s="5">
        <v>143</v>
      </c>
      <c r="B144" s="19">
        <v>13.27433334197849</v>
      </c>
      <c r="C144" s="5">
        <v>-1.8374504267703486</v>
      </c>
      <c r="D144" s="5">
        <v>-1.2433261101027639</v>
      </c>
      <c r="E144" s="5">
        <v>-2.9597981600538645</v>
      </c>
      <c r="F144" s="5">
        <v>-6.0405746969269769</v>
      </c>
      <c r="G144" s="5">
        <v>-6.0405746969269769</v>
      </c>
      <c r="H144" s="5">
        <v>481.86311696469215</v>
      </c>
      <c r="I144" s="5">
        <v>3.8326183756422649</v>
      </c>
      <c r="J144" s="5">
        <v>-0.11158423700552347</v>
      </c>
      <c r="K144" s="5">
        <v>4.9553172313861698</v>
      </c>
      <c r="L144" s="5">
        <v>1.0515152356177888</v>
      </c>
      <c r="M144" s="5">
        <v>51.64864798302721</v>
      </c>
      <c r="N144" s="5">
        <v>25.257657332149833</v>
      </c>
      <c r="O144" s="5">
        <v>36.809008534633257</v>
      </c>
      <c r="P144" s="5">
        <v>1.296024070789541</v>
      </c>
      <c r="Q144" s="5">
        <v>0.60509566818814753</v>
      </c>
      <c r="R144" s="5">
        <v>0.82944172685705719</v>
      </c>
      <c r="S144" s="5">
        <v>0.12370353705455148</v>
      </c>
      <c r="T144" s="5">
        <v>23.124324026309818</v>
      </c>
      <c r="U144" s="5">
        <v>15.809008805270556</v>
      </c>
      <c r="V144" s="5">
        <v>18.715315074121865</v>
      </c>
      <c r="W144" s="5">
        <v>21.695495215895097</v>
      </c>
      <c r="X144" s="5">
        <v>61.612611818580739</v>
      </c>
      <c r="Y144" s="5">
        <v>5.7207206469949039</v>
      </c>
      <c r="Z144" s="5">
        <v>-25.875675342203131</v>
      </c>
      <c r="AA144" s="5">
        <v>-54.344143443784603</v>
      </c>
      <c r="AB144" s="5">
        <v>5.1513512849634262</v>
      </c>
      <c r="AC144" s="5">
        <v>126.82522359076619</v>
      </c>
      <c r="AD144" s="5">
        <v>11.848648495949339</v>
      </c>
      <c r="AE144" s="5">
        <v>87.482881755448048</v>
      </c>
      <c r="AF144" s="5">
        <v>190.14414169366333</v>
      </c>
      <c r="AG144" s="5">
        <v>16.401801590423698</v>
      </c>
      <c r="AH144" s="5">
        <v>-183.19098863011882</v>
      </c>
      <c r="AI144" s="5">
        <v>-307.9873834182028</v>
      </c>
    </row>
    <row r="145" spans="1:35" x14ac:dyDescent="0.3">
      <c r="A145" s="5">
        <v>144</v>
      </c>
      <c r="B145" s="19">
        <v>13.368333337130025</v>
      </c>
      <c r="C145" s="5">
        <v>-2.2440991301833764</v>
      </c>
      <c r="D145" s="5">
        <v>-1.1056779820240568</v>
      </c>
      <c r="E145" s="5">
        <v>-3.0851372802710046</v>
      </c>
      <c r="F145" s="5">
        <v>-6.4349143924785404</v>
      </c>
      <c r="G145" s="5">
        <v>-6.4349143924785404</v>
      </c>
      <c r="H145" s="5">
        <v>273.52106971967493</v>
      </c>
      <c r="I145" s="5">
        <v>4.0384024227366204</v>
      </c>
      <c r="J145" s="5">
        <v>0.27626875418928121</v>
      </c>
      <c r="K145" s="5">
        <v>2.7041774751197027</v>
      </c>
      <c r="L145" s="5">
        <v>1.978040267995931</v>
      </c>
      <c r="M145" s="5">
        <v>50.123160137531698</v>
      </c>
      <c r="N145" s="5">
        <v>28.34004207128908</v>
      </c>
      <c r="O145" s="5">
        <v>39.921898491417743</v>
      </c>
      <c r="P145" s="5">
        <v>1.2423529864508795</v>
      </c>
      <c r="Q145" s="5">
        <v>0.52003326133862371</v>
      </c>
      <c r="R145" s="5">
        <v>0.69763071611111771</v>
      </c>
      <c r="S145" s="5">
        <v>0.18258699857060814</v>
      </c>
      <c r="T145" s="5">
        <v>22.850105150076473</v>
      </c>
      <c r="U145" s="5">
        <v>15.739861829595991</v>
      </c>
      <c r="V145" s="5">
        <v>15.03514569821249</v>
      </c>
      <c r="W145" s="5">
        <v>-109.99158913028224</v>
      </c>
      <c r="X145" s="5">
        <v>-77.569240057500537</v>
      </c>
      <c r="Y145" s="5">
        <v>-48.437969388571176</v>
      </c>
      <c r="Z145" s="5">
        <v>-83.059176978712983</v>
      </c>
      <c r="AA145" s="5">
        <v>-71.756683730872155</v>
      </c>
      <c r="AB145" s="5">
        <v>-33.797536817655434</v>
      </c>
      <c r="AC145" s="5">
        <v>76.457194397491349</v>
      </c>
      <c r="AD145" s="5">
        <v>31.629318132094305</v>
      </c>
      <c r="AE145" s="5">
        <v>74.024031284018903</v>
      </c>
      <c r="AF145" s="5">
        <v>225.10183251409148</v>
      </c>
      <c r="AG145" s="5">
        <v>19.41483930246282</v>
      </c>
      <c r="AH145" s="5">
        <v>0</v>
      </c>
      <c r="AI145" s="5">
        <v>-372.58035467927186</v>
      </c>
    </row>
    <row r="146" spans="1:35" x14ac:dyDescent="0.3">
      <c r="A146" s="5">
        <v>145</v>
      </c>
      <c r="B146" s="19">
        <v>13.462666670093313</v>
      </c>
      <c r="C146" s="5">
        <v>-2.2577284483049289</v>
      </c>
      <c r="D146" s="5">
        <v>-1.0813896071226199</v>
      </c>
      <c r="E146" s="5">
        <v>-3.5054743186672224</v>
      </c>
      <c r="F146" s="5">
        <v>-6.8445923740947707</v>
      </c>
      <c r="G146" s="5">
        <v>-6.8445923740947707</v>
      </c>
      <c r="H146" s="5">
        <v>381.97791676981041</v>
      </c>
      <c r="I146" s="5">
        <v>3.8084005901808928</v>
      </c>
      <c r="J146" s="5">
        <v>0.83163943260096107</v>
      </c>
      <c r="K146" s="5">
        <v>0.95684025471292788</v>
      </c>
      <c r="L146" s="5">
        <v>2.6459013899877779</v>
      </c>
      <c r="M146" s="5">
        <v>47.250225320587248</v>
      </c>
      <c r="N146" s="5">
        <v>30.266746788549757</v>
      </c>
      <c r="O146" s="5">
        <v>34.359867848324484</v>
      </c>
      <c r="P146" s="5">
        <v>1.1278958807042947</v>
      </c>
      <c r="Q146" s="5">
        <v>0.44030408182144898</v>
      </c>
      <c r="R146" s="5">
        <v>0.64567004118130567</v>
      </c>
      <c r="S146" s="5">
        <v>0.25280982918258627</v>
      </c>
      <c r="T146" s="5">
        <v>22.808651259995049</v>
      </c>
      <c r="U146" s="5">
        <v>15.867828185934167</v>
      </c>
      <c r="V146" s="5">
        <v>15.325322928782191</v>
      </c>
      <c r="W146" s="5">
        <v>-143.44848311205141</v>
      </c>
      <c r="X146" s="5">
        <v>-78.099128913323383</v>
      </c>
      <c r="Y146" s="5">
        <v>-35.823370402501936</v>
      </c>
      <c r="Z146" s="5">
        <v>-3.1685190766550502</v>
      </c>
      <c r="AA146" s="5">
        <v>18.856112957887667</v>
      </c>
      <c r="AB146" s="5">
        <v>14.015019533601013</v>
      </c>
      <c r="AC146" s="5">
        <v>40.320216304808568</v>
      </c>
      <c r="AD146" s="5">
        <v>13.351757292299014</v>
      </c>
      <c r="AE146" s="5">
        <v>65.197957382778512</v>
      </c>
      <c r="AF146" s="5">
        <v>248.46921011866169</v>
      </c>
      <c r="AG146" s="5">
        <v>23.313307313159751</v>
      </c>
      <c r="AH146" s="5">
        <v>-1.7843196165464356E+38</v>
      </c>
      <c r="AI146" s="5">
        <v>-431.56924026507829</v>
      </c>
    </row>
    <row r="147" spans="1:35" x14ac:dyDescent="0.3">
      <c r="A147" s="5">
        <v>146</v>
      </c>
      <c r="B147" s="19">
        <v>13.562333334702998</v>
      </c>
      <c r="C147" s="5">
        <v>-1.6298931938138386</v>
      </c>
      <c r="D147" s="5">
        <v>-1.5194220888638517</v>
      </c>
      <c r="E147" s="5">
        <v>-3.0611891868125554</v>
      </c>
      <c r="F147" s="5">
        <v>-6.2105044694903446</v>
      </c>
      <c r="G147" s="5">
        <v>-6.2105044694903446</v>
      </c>
      <c r="H147" s="5">
        <v>89.579761127804204</v>
      </c>
      <c r="I147" s="5">
        <v>3.1957126085818039</v>
      </c>
      <c r="J147" s="5">
        <v>1.1762286228941523</v>
      </c>
      <c r="K147" s="5">
        <v>0.24236468826097021</v>
      </c>
      <c r="L147" s="5">
        <v>1.7917440427440743</v>
      </c>
      <c r="M147" s="5">
        <v>44.416813261756324</v>
      </c>
      <c r="N147" s="5">
        <v>31.103327952400949</v>
      </c>
      <c r="O147" s="5">
        <v>32.262697496572663</v>
      </c>
      <c r="P147" s="5">
        <v>0.98053081753339111</v>
      </c>
      <c r="Q147" s="5">
        <v>0.36239437929646517</v>
      </c>
      <c r="R147" s="5">
        <v>0.7544322485390843</v>
      </c>
      <c r="S147" s="5">
        <v>0.32671946273107488</v>
      </c>
      <c r="T147" s="5">
        <v>22.534150943893184</v>
      </c>
      <c r="U147" s="5">
        <v>15.698774311110485</v>
      </c>
      <c r="V147" s="5">
        <v>13.12609476369625</v>
      </c>
      <c r="W147" s="5">
        <v>-93.176884030379682</v>
      </c>
      <c r="X147" s="5">
        <v>-93.898425196842894</v>
      </c>
      <c r="Y147" s="5">
        <v>-76.795097450044096</v>
      </c>
      <c r="Z147" s="5">
        <v>-75.371279565736572</v>
      </c>
      <c r="AA147" s="5">
        <v>49.723293199581441</v>
      </c>
      <c r="AB147" s="5">
        <v>65.856393261378784</v>
      </c>
      <c r="AC147" s="5">
        <v>60.380035913002665</v>
      </c>
      <c r="AD147" s="5">
        <v>-1.2539404737567199</v>
      </c>
      <c r="AE147" s="5">
        <v>64.814361722432878</v>
      </c>
      <c r="AF147" s="5">
        <v>223.20840958273695</v>
      </c>
      <c r="AG147" s="5">
        <v>22.243432901094845</v>
      </c>
      <c r="AH147" s="5">
        <v>0</v>
      </c>
      <c r="AI147" s="5">
        <v>-356.23468123861943</v>
      </c>
    </row>
    <row r="148" spans="1:35" x14ac:dyDescent="0.3">
      <c r="A148" s="5">
        <v>147</v>
      </c>
      <c r="B148" s="19">
        <v>13.652333338977769</v>
      </c>
      <c r="C148" s="5">
        <v>-1.8947459347155826</v>
      </c>
      <c r="D148" s="5">
        <v>-1.6394235938425137</v>
      </c>
      <c r="E148" s="5">
        <v>-3.0724327062342565</v>
      </c>
      <c r="F148" s="5">
        <v>-6.6066022347920521</v>
      </c>
      <c r="G148" s="5">
        <v>-6.6066022347920521</v>
      </c>
      <c r="H148" s="5">
        <v>243.23425615002702</v>
      </c>
      <c r="I148" s="5">
        <v>2.6581442142057492</v>
      </c>
      <c r="J148" s="5">
        <v>1.3667382655824429</v>
      </c>
      <c r="K148" s="5">
        <v>0.30226412783616358</v>
      </c>
      <c r="L148" s="5">
        <v>1.0884870362838601</v>
      </c>
      <c r="M148" s="5">
        <v>42.637621034725882</v>
      </c>
      <c r="N148" s="5">
        <v>31.835148364950282</v>
      </c>
      <c r="O148" s="5">
        <v>36.413305519963131</v>
      </c>
      <c r="P148" s="5">
        <v>0.88881563243360517</v>
      </c>
      <c r="Q148" s="5">
        <v>0.31376254822837812</v>
      </c>
      <c r="R148" s="5">
        <v>0.95471751945054983</v>
      </c>
      <c r="S148" s="5">
        <v>0.40015924417098575</v>
      </c>
      <c r="T148" s="5">
        <v>22.450985955774712</v>
      </c>
      <c r="U148" s="5">
        <v>15.5325285575551</v>
      </c>
      <c r="V148" s="5">
        <v>9.1139239659977438</v>
      </c>
      <c r="W148" s="5">
        <v>-83.516042792294101</v>
      </c>
      <c r="X148" s="5">
        <v>-51.387694547817638</v>
      </c>
      <c r="Y148" s="5">
        <v>-38.99735024133021</v>
      </c>
      <c r="Z148" s="5">
        <v>31.1074474591382</v>
      </c>
      <c r="AA148" s="5">
        <v>103.00323719478506</v>
      </c>
      <c r="AB148" s="5">
        <v>77.828671635218143</v>
      </c>
      <c r="AC148" s="5">
        <v>24.552840513824677</v>
      </c>
      <c r="AD148" s="5">
        <v>3.3523697068726586</v>
      </c>
      <c r="AE148" s="5">
        <v>77.846334278562878</v>
      </c>
      <c r="AF148" s="5">
        <v>184.9137457070226</v>
      </c>
      <c r="AG148" s="5">
        <v>23.415366282409344</v>
      </c>
      <c r="AH148" s="5">
        <v>0</v>
      </c>
      <c r="AI148" s="5">
        <v>-315.16867531874163</v>
      </c>
    </row>
    <row r="149" spans="1:35" x14ac:dyDescent="0.3">
      <c r="A149" s="5">
        <v>148</v>
      </c>
      <c r="B149" s="19">
        <v>13.74700000975281</v>
      </c>
      <c r="C149" s="5">
        <v>-1.6359500039159258</v>
      </c>
      <c r="D149" s="5">
        <v>-1.6300734970448314</v>
      </c>
      <c r="E149" s="5">
        <v>-2.9678070959876419</v>
      </c>
      <c r="F149" s="5">
        <v>-6.2338305969484997</v>
      </c>
      <c r="G149" s="5">
        <v>-6.2338305969484997</v>
      </c>
      <c r="H149" s="5">
        <v>158.2173820060344</v>
      </c>
      <c r="I149" s="5">
        <v>2.0575672246372192</v>
      </c>
      <c r="J149" s="5">
        <v>1.4166210574797307</v>
      </c>
      <c r="K149" s="5">
        <v>0.39670352616102061</v>
      </c>
      <c r="L149" s="5">
        <v>0.80132128001911407</v>
      </c>
      <c r="M149" s="5">
        <v>40.629226430164685</v>
      </c>
      <c r="N149" s="5">
        <v>32.33754756686583</v>
      </c>
      <c r="O149" s="5">
        <v>39.392531348638727</v>
      </c>
      <c r="P149" s="5">
        <v>0.8555366658274518</v>
      </c>
      <c r="Q149" s="5">
        <v>0.29444684920359171</v>
      </c>
      <c r="R149" s="5">
        <v>1.216777843543543</v>
      </c>
      <c r="S149" s="5">
        <v>0.52026860315779955</v>
      </c>
      <c r="T149" s="5">
        <v>22.481034841493226</v>
      </c>
      <c r="U149" s="5">
        <v>15.410173376790661</v>
      </c>
      <c r="V149" s="5">
        <v>7.2508085379061056</v>
      </c>
      <c r="W149" s="5">
        <v>0.72331666679836071</v>
      </c>
      <c r="X149" s="5">
        <v>-2.7538958948106207</v>
      </c>
      <c r="Y149" s="5">
        <v>-22.417524109774337</v>
      </c>
      <c r="Z149" s="5">
        <v>31.940605493622609</v>
      </c>
      <c r="AA149" s="5">
        <v>28.563951590568557</v>
      </c>
      <c r="AB149" s="5">
        <v>29.527197688305272</v>
      </c>
      <c r="AC149" s="5">
        <v>32.236988908310948</v>
      </c>
      <c r="AD149" s="5">
        <v>4.6750955293070016</v>
      </c>
      <c r="AE149" s="5">
        <v>92.713319000627322</v>
      </c>
      <c r="AF149" s="5">
        <v>112.49514774406796</v>
      </c>
      <c r="AG149" s="5">
        <v>26.192884273063612</v>
      </c>
      <c r="AH149" s="5">
        <v>0</v>
      </c>
      <c r="AI149" s="5">
        <v>-358.07526961806798</v>
      </c>
    </row>
    <row r="150" spans="1:35" x14ac:dyDescent="0.3">
      <c r="A150" s="5">
        <v>149</v>
      </c>
      <c r="B150" s="19">
        <v>13.841333342716098</v>
      </c>
      <c r="C150" s="5">
        <v>-1.6102504388223067</v>
      </c>
      <c r="D150" s="5">
        <v>-1.6102821848540314</v>
      </c>
      <c r="E150" s="5">
        <v>-3.0025978796917148</v>
      </c>
      <c r="F150" s="5">
        <v>-6.2231305033677522</v>
      </c>
      <c r="G150" s="5">
        <v>-6.2231305033677522</v>
      </c>
      <c r="H150" s="5">
        <v>113.29853813160938</v>
      </c>
      <c r="I150" s="5">
        <v>1.5427080485394717</v>
      </c>
      <c r="J150" s="5">
        <v>1.4477283543720718</v>
      </c>
      <c r="K150" s="5">
        <v>1.4235724684945519</v>
      </c>
      <c r="L150" s="5">
        <v>0.88775906337586585</v>
      </c>
      <c r="M150" s="5">
        <v>40.696648977040276</v>
      </c>
      <c r="N150" s="5">
        <v>32.892416182959991</v>
      </c>
      <c r="O150" s="5">
        <v>37.335096953194594</v>
      </c>
      <c r="P150" s="5">
        <v>0.9123462450580524</v>
      </c>
      <c r="Q150" s="5">
        <v>0.33968940042488238</v>
      </c>
      <c r="R150" s="5">
        <v>1.3305709980457412</v>
      </c>
      <c r="S150" s="5">
        <v>0.58197507591689968</v>
      </c>
      <c r="T150" s="5">
        <v>22.742504379585483</v>
      </c>
      <c r="U150" s="5">
        <v>15.506172819334273</v>
      </c>
      <c r="V150" s="5">
        <v>8.4850088073040588</v>
      </c>
      <c r="W150" s="5">
        <v>-63.14462072914295</v>
      </c>
      <c r="X150" s="5">
        <v>-86.289241510321787</v>
      </c>
      <c r="Y150" s="5">
        <v>-59.938271526964698</v>
      </c>
      <c r="Z150" s="5">
        <v>-52.714285645709978</v>
      </c>
      <c r="AA150" s="5">
        <v>-50.137566072342423</v>
      </c>
      <c r="AB150" s="5">
        <v>-56.250440843931678</v>
      </c>
      <c r="AC150" s="5">
        <v>-19.037037012271821</v>
      </c>
      <c r="AD150" s="5">
        <v>8.5643738865658694</v>
      </c>
      <c r="AE150" s="5">
        <v>120.78659596279876</v>
      </c>
      <c r="AF150" s="5">
        <v>68.07054664866078</v>
      </c>
      <c r="AG150" s="5">
        <v>28.289241585773659</v>
      </c>
      <c r="AH150" s="5">
        <v>1.7460317437603418E+38</v>
      </c>
      <c r="AI150" s="5">
        <v>-238.88536124126347</v>
      </c>
    </row>
    <row r="151" spans="1:35" x14ac:dyDescent="0.3">
      <c r="A151" s="5">
        <v>150</v>
      </c>
      <c r="B151" s="19">
        <v>13.939166675554588</v>
      </c>
      <c r="C151" s="5">
        <v>-1.3579129805896104</v>
      </c>
      <c r="D151" s="5">
        <v>-1.4933307896008643</v>
      </c>
      <c r="E151" s="5">
        <v>-3.5119339832757963</v>
      </c>
      <c r="F151" s="5">
        <v>-6.36317775346647</v>
      </c>
      <c r="G151" s="5">
        <v>-6.36317775346647</v>
      </c>
      <c r="H151" s="5">
        <v>257.13040483365319</v>
      </c>
      <c r="I151" s="5">
        <v>1.3795878256129297</v>
      </c>
      <c r="J151" s="5">
        <v>1.3824408459099549</v>
      </c>
      <c r="K151" s="5">
        <v>3.7485475553358056</v>
      </c>
      <c r="L151" s="5">
        <v>0.63339044111512732</v>
      </c>
      <c r="M151" s="5">
        <v>43.399707642117555</v>
      </c>
      <c r="N151" s="5">
        <v>33.163795324651922</v>
      </c>
      <c r="O151" s="5">
        <v>40.512700368596541</v>
      </c>
      <c r="P151" s="5">
        <v>0.95335578713299796</v>
      </c>
      <c r="Q151" s="5">
        <v>0.37392270546623507</v>
      </c>
      <c r="R151" s="5">
        <v>1.1363890930250686</v>
      </c>
      <c r="S151" s="5">
        <v>0.3758733791201232</v>
      </c>
      <c r="T151" s="5">
        <v>23.038247969705676</v>
      </c>
      <c r="U151" s="5">
        <v>15.654306429723183</v>
      </c>
      <c r="V151" s="5">
        <v>14.562919578143374</v>
      </c>
      <c r="W151" s="5">
        <v>-50.298393711975407</v>
      </c>
      <c r="X151" s="5">
        <v>-58.512700208055477</v>
      </c>
      <c r="Y151" s="5">
        <v>-48.201459424108499</v>
      </c>
      <c r="Z151" s="5">
        <v>39.309196729695415</v>
      </c>
      <c r="AA151" s="5">
        <v>39.365255123356086</v>
      </c>
      <c r="AB151" s="5">
        <v>42.346860936179368</v>
      </c>
      <c r="AC151" s="5">
        <v>25.68175159576338</v>
      </c>
      <c r="AD151" s="5">
        <v>-2.6032116556142024</v>
      </c>
      <c r="AE151" s="5">
        <v>145.10890381527093</v>
      </c>
      <c r="AF151" s="5">
        <v>58.283211159007436</v>
      </c>
      <c r="AG151" s="5">
        <v>24.42218956320178</v>
      </c>
      <c r="AH151" s="5">
        <v>0</v>
      </c>
      <c r="AI151" s="5">
        <v>-70.46540083137711</v>
      </c>
    </row>
    <row r="152" spans="1:35" x14ac:dyDescent="0.3">
      <c r="A152" s="5">
        <v>151</v>
      </c>
      <c r="B152" s="19">
        <v>14.033500008517876</v>
      </c>
      <c r="C152" s="5">
        <v>-1.5449570665125818</v>
      </c>
      <c r="D152" s="5">
        <v>-1.3297173604030172</v>
      </c>
      <c r="E152" s="5">
        <v>-3.3054498975260977</v>
      </c>
      <c r="F152" s="5">
        <v>-6.1801243244416968</v>
      </c>
      <c r="G152" s="5">
        <v>-6.1801243244416968</v>
      </c>
      <c r="H152" s="5">
        <v>83.25709919491014</v>
      </c>
      <c r="I152" s="5">
        <v>1.6818604891473834</v>
      </c>
      <c r="J152" s="5">
        <v>1.1342436100886346</v>
      </c>
      <c r="K152" s="5">
        <v>4.7442901714870116</v>
      </c>
      <c r="L152" s="5">
        <v>0.18521671846737112</v>
      </c>
      <c r="M152" s="5">
        <v>45.598247768494296</v>
      </c>
      <c r="N152" s="5">
        <v>33.307444958407252</v>
      </c>
      <c r="O152" s="5">
        <v>45.515912002805337</v>
      </c>
      <c r="P152" s="5">
        <v>0.99723912426857719</v>
      </c>
      <c r="Q152" s="5">
        <v>0.39460276114411652</v>
      </c>
      <c r="R152" s="5">
        <v>0.98526004078369045</v>
      </c>
      <c r="S152" s="5">
        <v>0.32222961966164682</v>
      </c>
      <c r="T152" s="5">
        <v>23.418393951716656</v>
      </c>
      <c r="U152" s="5">
        <v>16.088758980592861</v>
      </c>
      <c r="V152" s="5">
        <v>18.84788304357561</v>
      </c>
      <c r="W152" s="5">
        <v>-28.085255223961827</v>
      </c>
      <c r="X152" s="5">
        <v>-56.888758616699867</v>
      </c>
      <c r="Y152" s="5">
        <v>-47.651386436313899</v>
      </c>
      <c r="Z152" s="5">
        <v>-30.446715056914623</v>
      </c>
      <c r="AA152" s="5">
        <v>7.482043728888641</v>
      </c>
      <c r="AB152" s="5">
        <v>18.269780858950824</v>
      </c>
      <c r="AC152" s="5">
        <v>60.557079751865622</v>
      </c>
      <c r="AD152" s="5">
        <v>7.956788250201793</v>
      </c>
      <c r="AE152" s="5">
        <v>159.80671390316007</v>
      </c>
      <c r="AF152" s="5">
        <v>62.992116226498105</v>
      </c>
      <c r="AG152" s="5">
        <v>22.244671334447769</v>
      </c>
      <c r="AH152" s="5">
        <v>1.7343065538748838E+38</v>
      </c>
      <c r="AI152" s="5">
        <v>-133.94627617760355</v>
      </c>
    </row>
    <row r="153" spans="1:35" x14ac:dyDescent="0.3">
      <c r="A153" s="5">
        <v>152</v>
      </c>
      <c r="B153" s="19">
        <v>14.118333334336057</v>
      </c>
      <c r="C153" s="5">
        <v>-2.0231600732776078</v>
      </c>
      <c r="D153" s="5">
        <v>-1.4075665476916104</v>
      </c>
      <c r="E153" s="5">
        <v>-3.3027715849136401</v>
      </c>
      <c r="F153" s="5">
        <v>-6.7334982058827562</v>
      </c>
      <c r="G153" s="5">
        <v>-6.7334982058827562</v>
      </c>
      <c r="H153" s="5">
        <v>343.4256484183752</v>
      </c>
      <c r="I153" s="5">
        <v>2.117198656501706</v>
      </c>
      <c r="J153" s="5">
        <v>0.79262225170569223</v>
      </c>
      <c r="K153" s="5">
        <v>3.6881110974960123</v>
      </c>
      <c r="L153" s="5">
        <v>3.7179177874647577E-2</v>
      </c>
      <c r="M153" s="5">
        <v>46.473021613404427</v>
      </c>
      <c r="N153" s="5">
        <v>33.872302180627948</v>
      </c>
      <c r="O153" s="5">
        <v>52.18884895530617</v>
      </c>
      <c r="P153" s="5">
        <v>1.0611795829520219</v>
      </c>
      <c r="Q153" s="5">
        <v>0.40845608744994744</v>
      </c>
      <c r="R153" s="5">
        <v>0.90566335581142299</v>
      </c>
      <c r="S153" s="5">
        <v>0.27556030770068779</v>
      </c>
      <c r="T153" s="5">
        <v>24.02697843312319</v>
      </c>
      <c r="U153" s="5">
        <v>16.633093536157141</v>
      </c>
      <c r="V153" s="5">
        <v>24.080935267691178</v>
      </c>
      <c r="W153" s="5">
        <v>23.683453253040359</v>
      </c>
      <c r="X153" s="5">
        <v>8.1906474874198896</v>
      </c>
      <c r="Y153" s="5">
        <v>-2.9226618724324545</v>
      </c>
      <c r="Z153" s="5">
        <v>6.6528777022325238</v>
      </c>
      <c r="AA153" s="5">
        <v>8.2194244658562852</v>
      </c>
      <c r="AB153" s="5">
        <v>48.003597153982795</v>
      </c>
      <c r="AC153" s="5">
        <v>39.730215853558775</v>
      </c>
      <c r="AD153" s="5">
        <v>15.02158274372664</v>
      </c>
      <c r="AE153" s="5">
        <v>160.88129507020483</v>
      </c>
      <c r="AF153" s="5">
        <v>105.48741014156057</v>
      </c>
      <c r="AG153" s="5">
        <v>26.604316564320538</v>
      </c>
      <c r="AH153" s="5">
        <v>0</v>
      </c>
      <c r="AI153" s="5">
        <v>-171.23561162380105</v>
      </c>
    </row>
    <row r="154" spans="1:35" x14ac:dyDescent="0.3">
      <c r="A154" s="5">
        <v>153</v>
      </c>
      <c r="B154" s="19">
        <v>14.213000005111098</v>
      </c>
      <c r="C154" s="5">
        <v>-1.6194577898877585</v>
      </c>
      <c r="D154" s="5">
        <v>-1.403336505496676</v>
      </c>
      <c r="E154" s="5">
        <v>-3.8880017872893218</v>
      </c>
      <c r="F154" s="5">
        <v>-6.9107960826735537</v>
      </c>
      <c r="G154" s="5">
        <v>-6.9107960826735537</v>
      </c>
      <c r="H154" s="5">
        <v>174.24307020576813</v>
      </c>
      <c r="I154" s="5">
        <v>2.4252793853951671</v>
      </c>
      <c r="J154" s="5">
        <v>0.55985817628906831</v>
      </c>
      <c r="K154" s="5">
        <v>2.5267530727804597</v>
      </c>
      <c r="L154" s="5">
        <v>0.24159943940641515</v>
      </c>
      <c r="M154" s="5">
        <v>46.651605276244446</v>
      </c>
      <c r="N154" s="5">
        <v>34.846016679996424</v>
      </c>
      <c r="O154" s="5">
        <v>57.078478056674271</v>
      </c>
      <c r="P154" s="5">
        <v>1.0869830573636097</v>
      </c>
      <c r="Q154" s="5">
        <v>0.41850255345721993</v>
      </c>
      <c r="R154" s="5">
        <v>1.0107896119142641</v>
      </c>
      <c r="S154" s="5">
        <v>0.4268645766480334</v>
      </c>
      <c r="T154" s="5">
        <v>24.695600499116097</v>
      </c>
      <c r="U154" s="5">
        <v>17.456004772847677</v>
      </c>
      <c r="V154" s="5">
        <v>25.740784804509879</v>
      </c>
      <c r="W154" s="5">
        <v>40.485731310807296</v>
      </c>
      <c r="X154" s="5">
        <v>12.966706314356024</v>
      </c>
      <c r="Y154" s="5">
        <v>41.702140348825118</v>
      </c>
      <c r="Z154" s="5">
        <v>-3.2835909662626697</v>
      </c>
      <c r="AA154" s="5">
        <v>22.034482779580991</v>
      </c>
      <c r="AB154" s="5">
        <v>48.972057121495759</v>
      </c>
      <c r="AC154" s="5">
        <v>78.490487589527689</v>
      </c>
      <c r="AD154" s="5">
        <v>18.502972669206333</v>
      </c>
      <c r="AE154" s="5">
        <v>138.24256850249103</v>
      </c>
      <c r="AF154" s="5">
        <v>163.73543416288862</v>
      </c>
      <c r="AG154" s="5">
        <v>24.082045207212548</v>
      </c>
      <c r="AH154" s="5">
        <v>0</v>
      </c>
      <c r="AI154" s="5">
        <v>-279.18014295284877</v>
      </c>
    </row>
    <row r="155" spans="1:35" x14ac:dyDescent="0.3">
      <c r="A155" s="5">
        <v>154</v>
      </c>
      <c r="B155" s="19">
        <v>14.307333338074386</v>
      </c>
      <c r="C155" s="5">
        <v>-2.0540238137315856</v>
      </c>
      <c r="D155" s="5">
        <v>-1.417695432073504</v>
      </c>
      <c r="E155" s="5">
        <v>-3.5236686811298483</v>
      </c>
      <c r="F155" s="5">
        <v>-6.9953879269347352</v>
      </c>
      <c r="G155" s="5">
        <v>-6.9953879269347352</v>
      </c>
      <c r="H155" s="5">
        <v>215.30253480048282</v>
      </c>
      <c r="I155" s="5">
        <v>2.9127857471625083</v>
      </c>
      <c r="J155" s="5">
        <v>0.54699957049898229</v>
      </c>
      <c r="K155" s="5">
        <v>3.7078559223474628</v>
      </c>
      <c r="L155" s="5">
        <v>1.007477091361622</v>
      </c>
      <c r="M155" s="5">
        <v>49.056514418547302</v>
      </c>
      <c r="N155" s="5">
        <v>36.580012224860425</v>
      </c>
      <c r="O155" s="5">
        <v>55.329566229562772</v>
      </c>
      <c r="P155" s="5">
        <v>1.1140079911103409</v>
      </c>
      <c r="Q155" s="5">
        <v>0.4472789411321127</v>
      </c>
      <c r="R155" s="5">
        <v>1.1493046686794601</v>
      </c>
      <c r="S155" s="5">
        <v>0.60401706432269686</v>
      </c>
      <c r="T155" s="5">
        <v>25.475907425959075</v>
      </c>
      <c r="U155" s="5">
        <v>18.269482614328744</v>
      </c>
      <c r="V155" s="5">
        <v>25.525877682206126</v>
      </c>
      <c r="W155" s="5">
        <v>12.692445086754466</v>
      </c>
      <c r="X155" s="5">
        <v>-1.665080324232548</v>
      </c>
      <c r="Y155" s="5">
        <v>10.556216632192431</v>
      </c>
      <c r="Z155" s="5">
        <v>6.1766806025390295</v>
      </c>
      <c r="AA155" s="5">
        <v>27.98334349835655</v>
      </c>
      <c r="AB155" s="5">
        <v>54.433670921133228</v>
      </c>
      <c r="AC155" s="5">
        <v>8.5823915104333697</v>
      </c>
      <c r="AD155" s="5">
        <v>17.987507596934513</v>
      </c>
      <c r="AE155" s="5">
        <v>130.14574774347207</v>
      </c>
      <c r="AF155" s="5">
        <v>228.56216742206675</v>
      </c>
      <c r="AG155" s="5">
        <v>22.074360697140992</v>
      </c>
      <c r="AH155" s="5">
        <v>0</v>
      </c>
      <c r="AI155" s="5">
        <v>1.7668054887355146E+38</v>
      </c>
    </row>
    <row r="156" spans="1:35" x14ac:dyDescent="0.3">
      <c r="A156" s="5">
        <v>155</v>
      </c>
      <c r="B156" s="19">
        <v>14.401500007370487</v>
      </c>
      <c r="C156" s="5">
        <v>-2.2377411565063383</v>
      </c>
      <c r="D156" s="5">
        <v>-1.6269425824585504</v>
      </c>
      <c r="E156" s="5">
        <v>-3.3262921868969832</v>
      </c>
      <c r="F156" s="5">
        <v>-7.1909759258617703</v>
      </c>
      <c r="G156" s="5">
        <v>-7.1909759258617703</v>
      </c>
      <c r="H156" s="5">
        <v>171.26827413295919</v>
      </c>
      <c r="I156" s="5">
        <v>3.521785255287663</v>
      </c>
      <c r="J156" s="5">
        <v>0.6294108644259091</v>
      </c>
      <c r="K156" s="5">
        <v>4.6583549540374749</v>
      </c>
      <c r="L156" s="5">
        <v>1.3865978236311294</v>
      </c>
      <c r="M156" s="5">
        <v>51.058018630305696</v>
      </c>
      <c r="N156" s="5">
        <v>38.418923077612959</v>
      </c>
      <c r="O156" s="5">
        <v>58.578994557352971</v>
      </c>
      <c r="P156" s="5">
        <v>1.0705926436700623</v>
      </c>
      <c r="Q156" s="5">
        <v>0.46249357225575211</v>
      </c>
      <c r="R156" s="5">
        <v>0.9250314469467612</v>
      </c>
      <c r="S156" s="5">
        <v>0.63203132030817366</v>
      </c>
      <c r="T156" s="5">
        <v>25.679857277610818</v>
      </c>
      <c r="U156" s="5">
        <v>19.090746870126544</v>
      </c>
      <c r="V156" s="5">
        <v>26.044034607095199</v>
      </c>
      <c r="W156" s="5">
        <v>28.277298524668506</v>
      </c>
      <c r="X156" s="5">
        <v>-3.9970247093897462</v>
      </c>
      <c r="Y156" s="5">
        <v>-14.649211596807435</v>
      </c>
      <c r="Z156" s="5">
        <v>16.764653437194465</v>
      </c>
      <c r="AA156" s="5">
        <v>58.534364982661195</v>
      </c>
      <c r="AB156" s="5">
        <v>52.907468205530328</v>
      </c>
      <c r="AC156" s="5">
        <v>3.4257661533357489</v>
      </c>
      <c r="AD156" s="5">
        <v>14.131508530383647</v>
      </c>
      <c r="AE156" s="5">
        <v>110.33859010181233</v>
      </c>
      <c r="AF156" s="5">
        <v>262.00952191711258</v>
      </c>
      <c r="AG156" s="5">
        <v>21.13299620801925</v>
      </c>
      <c r="AH156" s="5">
        <v>0</v>
      </c>
      <c r="AI156" s="5">
        <v>1.7673311577917778E+38</v>
      </c>
    </row>
    <row r="157" spans="1:35" x14ac:dyDescent="0.3">
      <c r="A157" s="5">
        <v>156</v>
      </c>
      <c r="B157" s="19">
        <v>14.495833340333775</v>
      </c>
      <c r="C157" s="5">
        <v>-2.3514772534820914</v>
      </c>
      <c r="D157" s="5">
        <v>-1.7263580896858646</v>
      </c>
      <c r="E157" s="5">
        <v>-3.1460676753381587</v>
      </c>
      <c r="F157" s="5">
        <v>-7.2239030185061148</v>
      </c>
      <c r="G157" s="5">
        <v>-7.2239030185061148</v>
      </c>
      <c r="H157" s="5">
        <v>85.803191732717963</v>
      </c>
      <c r="I157" s="5">
        <v>3.8554767220332544</v>
      </c>
      <c r="J157" s="5">
        <v>0.7860494888116657</v>
      </c>
      <c r="K157" s="5">
        <v>3.6308376159366484</v>
      </c>
      <c r="L157" s="5">
        <v>1.9730071831819485</v>
      </c>
      <c r="M157" s="5">
        <v>50.832934304094856</v>
      </c>
      <c r="N157" s="5">
        <v>40.699401335603582</v>
      </c>
      <c r="O157" s="5">
        <v>56.100000190217308</v>
      </c>
      <c r="P157" s="5">
        <v>1.0384928319528532</v>
      </c>
      <c r="Q157" s="5">
        <v>0.50744317937671113</v>
      </c>
      <c r="R157" s="5">
        <v>1.0834526482330908</v>
      </c>
      <c r="S157" s="5">
        <v>0.8870702033287744</v>
      </c>
      <c r="T157" s="5">
        <v>25.98862284261018</v>
      </c>
      <c r="U157" s="5">
        <v>19.622155755155276</v>
      </c>
      <c r="V157" s="5">
        <v>19.814371324669292</v>
      </c>
      <c r="W157" s="5">
        <v>23.468263552627484</v>
      </c>
      <c r="X157" s="5">
        <v>-19.462275515092319</v>
      </c>
      <c r="Y157" s="5">
        <v>-31.501796513998148</v>
      </c>
      <c r="Z157" s="5">
        <v>1.6095808437810615</v>
      </c>
      <c r="AA157" s="5">
        <v>47.065868423058596</v>
      </c>
      <c r="AB157" s="5">
        <v>29.549101896598959</v>
      </c>
      <c r="AC157" s="5">
        <v>-28.904191714771283</v>
      </c>
      <c r="AD157" s="5">
        <v>7.261077868931447</v>
      </c>
      <c r="AE157" s="5">
        <v>90.716766774657742</v>
      </c>
      <c r="AF157" s="5">
        <v>243.94491100678067</v>
      </c>
      <c r="AG157" s="5">
        <v>21.641317438648311</v>
      </c>
      <c r="AH157" s="5">
        <v>0</v>
      </c>
      <c r="AI157" s="5">
        <v>1.7784431198025924E+38</v>
      </c>
    </row>
    <row r="158" spans="1:35" x14ac:dyDescent="0.3">
      <c r="A158" s="5">
        <v>157</v>
      </c>
      <c r="B158" s="19">
        <v>14.590500000631437</v>
      </c>
      <c r="C158" s="5">
        <v>-2.6217666439433005</v>
      </c>
      <c r="D158" s="5">
        <v>-1.6467450861525237</v>
      </c>
      <c r="E158" s="5">
        <v>-3.5024327246349323</v>
      </c>
      <c r="F158" s="5">
        <v>-7.7709444547309605</v>
      </c>
      <c r="G158" s="5">
        <v>-7.7709444547309605</v>
      </c>
      <c r="H158" s="5">
        <v>354.74403914408714</v>
      </c>
      <c r="I158" s="5">
        <v>3.7202796046686912</v>
      </c>
      <c r="J158" s="5">
        <v>1.0473712220448927</v>
      </c>
      <c r="K158" s="5">
        <v>2.9114153241021694</v>
      </c>
      <c r="L158" s="5">
        <v>2.4816658985907933</v>
      </c>
      <c r="M158" s="5">
        <v>50.782765530512052</v>
      </c>
      <c r="N158" s="5">
        <v>42.849192707230806</v>
      </c>
      <c r="O158" s="5">
        <v>52.994614753929618</v>
      </c>
      <c r="P158" s="5">
        <v>1.0267723525462595</v>
      </c>
      <c r="Q158" s="5">
        <v>0.55092283159764455</v>
      </c>
      <c r="R158" s="5">
        <v>1.0869187541570826</v>
      </c>
      <c r="S158" s="5">
        <v>0.691691625975699</v>
      </c>
      <c r="T158" s="5">
        <v>26.034111679203637</v>
      </c>
      <c r="U158" s="5">
        <v>19.840215720769596</v>
      </c>
      <c r="V158" s="5">
        <v>18.651705829615011</v>
      </c>
      <c r="W158" s="5">
        <v>16.876122321530719</v>
      </c>
      <c r="X158" s="5">
        <v>-32.526032776507485</v>
      </c>
      <c r="Y158" s="5">
        <v>-37.482944875416557</v>
      </c>
      <c r="Z158" s="5">
        <v>-17.188510117695181</v>
      </c>
      <c r="AA158" s="5">
        <v>-11.393177899194995</v>
      </c>
      <c r="AB158" s="5">
        <v>17.012567565832288</v>
      </c>
      <c r="AC158" s="5">
        <v>-46.486535667169271</v>
      </c>
      <c r="AD158" s="5">
        <v>1.8061041548360917</v>
      </c>
      <c r="AE158" s="5">
        <v>77.402155494483807</v>
      </c>
      <c r="AF158" s="5">
        <v>217.55655604263305</v>
      </c>
      <c r="AG158" s="5">
        <v>20.366248044196013</v>
      </c>
      <c r="AH158" s="5">
        <v>-1.777378840246303E+38</v>
      </c>
      <c r="AI158" s="5">
        <v>1.777378840246303E+38</v>
      </c>
    </row>
    <row r="159" spans="1:35" x14ac:dyDescent="0.3">
      <c r="A159" s="5">
        <v>158</v>
      </c>
      <c r="B159" s="19">
        <v>14.689833337906748</v>
      </c>
      <c r="C159" s="5">
        <v>-2.571415556987334</v>
      </c>
      <c r="D159" s="5">
        <v>-1.8140682301356645</v>
      </c>
      <c r="E159" s="5">
        <v>-3.3413805565510426</v>
      </c>
      <c r="F159" s="5">
        <v>-7.7268643436742401</v>
      </c>
      <c r="G159" s="5">
        <v>-7.7268643436742401</v>
      </c>
      <c r="H159" s="5">
        <v>251.99133415492955</v>
      </c>
      <c r="I159" s="5">
        <v>3.4061239095018063</v>
      </c>
      <c r="J159" s="5">
        <v>1.3736653379973525</v>
      </c>
      <c r="K159" s="5">
        <v>3.2003985957824979</v>
      </c>
      <c r="L159" s="5">
        <v>2.6550756785904404</v>
      </c>
      <c r="M159" s="5">
        <v>50.736657600761369</v>
      </c>
      <c r="N159" s="5">
        <v>44.857392545631058</v>
      </c>
      <c r="O159" s="5">
        <v>51.238844824220379</v>
      </c>
      <c r="P159" s="5">
        <v>1.0389201820036778</v>
      </c>
      <c r="Q159" s="5">
        <v>0.62006217169977484</v>
      </c>
      <c r="R159" s="5">
        <v>1.251503310597857</v>
      </c>
      <c r="S159" s="5">
        <v>0.90367462764972151</v>
      </c>
      <c r="T159" s="5">
        <v>25.889763617770171</v>
      </c>
      <c r="U159" s="5">
        <v>19.979002499844537</v>
      </c>
      <c r="V159" s="5">
        <v>12.192475864329708</v>
      </c>
      <c r="W159" s="5">
        <v>14.699912419092259</v>
      </c>
      <c r="X159" s="5">
        <v>-39.723534309990448</v>
      </c>
      <c r="Y159" s="5">
        <v>-41.660542171903863</v>
      </c>
      <c r="Z159" s="5">
        <v>-8.4794400170123279</v>
      </c>
      <c r="AA159" s="5">
        <v>18.524934267459628</v>
      </c>
      <c r="AB159" s="5">
        <v>21.38407685677004</v>
      </c>
      <c r="AC159" s="5">
        <v>4.9641294527989812</v>
      </c>
      <c r="AD159" s="5">
        <v>-3.1023621853409185</v>
      </c>
      <c r="AE159" s="5">
        <v>76.470690685821353</v>
      </c>
      <c r="AF159" s="5">
        <v>205.23534429950672</v>
      </c>
      <c r="AG159" s="5">
        <v>24.461942104381432</v>
      </c>
      <c r="AH159" s="5">
        <v>0</v>
      </c>
      <c r="AI159" s="5">
        <v>1.7322834537437472E+38</v>
      </c>
    </row>
    <row r="160" spans="1:35" x14ac:dyDescent="0.3">
      <c r="A160" s="5">
        <v>159</v>
      </c>
      <c r="B160" s="19">
        <v>14.783833333058283</v>
      </c>
      <c r="C160" s="5">
        <v>-2.3903317013862266</v>
      </c>
      <c r="D160" s="5">
        <v>-1.9105471713117834</v>
      </c>
      <c r="E160" s="5">
        <v>-3.1682785700406648</v>
      </c>
      <c r="F160" s="5">
        <v>-7.4691574427388741</v>
      </c>
      <c r="G160" s="5">
        <v>-7.4691574427388741</v>
      </c>
      <c r="H160" s="5">
        <v>277.37873567223312</v>
      </c>
      <c r="I160" s="5">
        <v>3.4316460032882459</v>
      </c>
      <c r="J160" s="5">
        <v>1.7738776256211495</v>
      </c>
      <c r="K160" s="5">
        <v>3.7430826791362408</v>
      </c>
      <c r="L160" s="5">
        <v>2.8264689599055566</v>
      </c>
      <c r="M160" s="5">
        <v>51.19182530054325</v>
      </c>
      <c r="N160" s="5">
        <v>46.614307009176535</v>
      </c>
      <c r="O160" s="5">
        <v>48.294307025028381</v>
      </c>
      <c r="P160" s="5">
        <v>1.0701538495246232</v>
      </c>
      <c r="Q160" s="5">
        <v>0.66883347516860392</v>
      </c>
      <c r="R160" s="5">
        <v>1.0922715340485261</v>
      </c>
      <c r="S160" s="5">
        <v>0.60472969955939249</v>
      </c>
      <c r="T160" s="5">
        <v>25.925255719072581</v>
      </c>
      <c r="U160" s="5">
        <v>19.898978289948356</v>
      </c>
      <c r="V160" s="5">
        <v>14.920292111584661</v>
      </c>
      <c r="W160" s="5">
        <v>16.934890670739431</v>
      </c>
      <c r="X160" s="5">
        <v>98.210803846384863</v>
      </c>
      <c r="Y160" s="5">
        <v>88.877081130578503</v>
      </c>
      <c r="Z160" s="5">
        <v>56.322920239469056</v>
      </c>
      <c r="AA160" s="5">
        <v>-7.9410219727382687</v>
      </c>
      <c r="AB160" s="5">
        <v>-34.444379887046878</v>
      </c>
      <c r="AC160" s="5">
        <v>-15.419562189288113</v>
      </c>
      <c r="AD160" s="5">
        <v>-2.6557664484163204</v>
      </c>
      <c r="AE160" s="5">
        <v>85.685256282943499</v>
      </c>
      <c r="AF160" s="5">
        <v>200.92730116594043</v>
      </c>
      <c r="AG160" s="5">
        <v>28.339270340390403</v>
      </c>
      <c r="AH160" s="5">
        <v>0</v>
      </c>
      <c r="AI160" s="5">
        <v>-42.432701130304565</v>
      </c>
    </row>
    <row r="161" spans="1:35" x14ac:dyDescent="0.3">
      <c r="A161" s="5">
        <v>160</v>
      </c>
      <c r="B161" s="19">
        <v>14.878000002354383</v>
      </c>
      <c r="C161" s="5">
        <v>-2.2525426496076477</v>
      </c>
      <c r="D161" s="5">
        <v>-1.8270350543700487</v>
      </c>
      <c r="E161" s="5">
        <v>-3.6280601787249016</v>
      </c>
      <c r="F161" s="5">
        <v>-7.7076378827025973</v>
      </c>
      <c r="G161" s="5">
        <v>-7.7076378827025973</v>
      </c>
      <c r="H161" s="5">
        <v>333.40087372480923</v>
      </c>
      <c r="I161" s="5">
        <v>3.4783970061659195</v>
      </c>
      <c r="J161" s="5">
        <v>2.0631578716058767</v>
      </c>
      <c r="K161" s="5">
        <v>2.8027173806827728</v>
      </c>
      <c r="L161" s="5">
        <v>2.258701090125474</v>
      </c>
      <c r="M161" s="5">
        <v>50.483060958796258</v>
      </c>
      <c r="N161" s="5">
        <v>48.241822631665791</v>
      </c>
      <c r="O161" s="5">
        <v>57.933995569397084</v>
      </c>
      <c r="P161" s="5">
        <v>1.162431793271868</v>
      </c>
      <c r="Q161" s="5">
        <v>0.73397558394958684</v>
      </c>
      <c r="R161" s="5">
        <v>1.6368350114012467</v>
      </c>
      <c r="S161" s="5">
        <v>0.87401190235362958</v>
      </c>
      <c r="T161" s="5">
        <v>25.925817865437566</v>
      </c>
      <c r="U161" s="5">
        <v>19.659462699043186</v>
      </c>
      <c r="V161" s="5">
        <v>6.672897224169378</v>
      </c>
      <c r="W161" s="5">
        <v>-43.507009527751435</v>
      </c>
      <c r="X161" s="5">
        <v>93.429322820651123</v>
      </c>
      <c r="Y161" s="5">
        <v>115.09696309818646</v>
      </c>
      <c r="Z161" s="5">
        <v>85.731308769764681</v>
      </c>
      <c r="AA161" s="5">
        <v>23.460280471948536</v>
      </c>
      <c r="AB161" s="5">
        <v>-7.0075934872514578</v>
      </c>
      <c r="AC161" s="5">
        <v>9.4906542452998366</v>
      </c>
      <c r="AD161" s="5">
        <v>-1.4158878563888706</v>
      </c>
      <c r="AE161" s="5">
        <v>71.255257307352949</v>
      </c>
      <c r="AF161" s="5">
        <v>189.33644938998276</v>
      </c>
      <c r="AG161" s="5">
        <v>29.824766479874764</v>
      </c>
      <c r="AH161" s="5">
        <v>-1.7348130913675674E+38</v>
      </c>
      <c r="AI161" s="5">
        <v>-1.7348130913675674E+38</v>
      </c>
    </row>
    <row r="162" spans="1:35" x14ac:dyDescent="0.3">
      <c r="A162" s="5">
        <v>161</v>
      </c>
      <c r="B162" s="19">
        <v>14.972333335317671</v>
      </c>
      <c r="C162" s="5">
        <v>-2.4904695125501726</v>
      </c>
      <c r="D162" s="5">
        <v>-1.5567311095791299</v>
      </c>
      <c r="E162" s="5">
        <v>-3.9500356577088973</v>
      </c>
      <c r="F162" s="5">
        <v>-7.9972362798384982</v>
      </c>
      <c r="G162" s="5">
        <v>-7.9972362798384982</v>
      </c>
      <c r="H162" s="5">
        <v>369.04048369665719</v>
      </c>
      <c r="I162" s="5">
        <v>3.3712381808318432</v>
      </c>
      <c r="J162" s="5">
        <v>2.3051948497777439</v>
      </c>
      <c r="K162" s="5">
        <v>2.8966502542317318</v>
      </c>
      <c r="L162" s="5">
        <v>2.6874208408225555</v>
      </c>
      <c r="M162" s="5">
        <v>50.447299746073035</v>
      </c>
      <c r="N162" s="5">
        <v>50.009343537561051</v>
      </c>
      <c r="O162" s="5">
        <v>53.647883717878273</v>
      </c>
      <c r="P162" s="5">
        <v>1.3085320117603039</v>
      </c>
      <c r="Q162" s="5">
        <v>0.78559049330422182</v>
      </c>
      <c r="R162" s="5">
        <v>2.1532414342913255</v>
      </c>
      <c r="S162" s="5">
        <v>0.95571111232096906</v>
      </c>
      <c r="T162" s="5">
        <v>26.442044045116695</v>
      </c>
      <c r="U162" s="5">
        <v>19.277080473861425</v>
      </c>
      <c r="V162" s="5">
        <v>2.3141606057770714</v>
      </c>
      <c r="W162" s="5">
        <v>-32.096934609422838</v>
      </c>
      <c r="X162" s="5">
        <v>125.11182599802207</v>
      </c>
      <c r="Y162" s="5">
        <v>125.66715447041521</v>
      </c>
      <c r="Z162" s="5">
        <v>49.765839885628445</v>
      </c>
      <c r="AA162" s="5">
        <v>-48.136642789963929</v>
      </c>
      <c r="AB162" s="5">
        <v>-52.486423852904593</v>
      </c>
      <c r="AC162" s="5">
        <v>-16.989197240595022</v>
      </c>
      <c r="AD162" s="5">
        <v>13.150949029196353</v>
      </c>
      <c r="AE162" s="5">
        <v>54.147153795581822</v>
      </c>
      <c r="AF162" s="5">
        <v>194.9868631536846</v>
      </c>
      <c r="AG162" s="5">
        <v>32.503357970921918</v>
      </c>
      <c r="AH162" s="5">
        <v>-1.7343065857072701E+38</v>
      </c>
      <c r="AI162" s="5">
        <v>0</v>
      </c>
    </row>
    <row r="163" spans="1:35" x14ac:dyDescent="0.3">
      <c r="A163" s="5">
        <v>162</v>
      </c>
      <c r="B163" s="19">
        <v>15.062333339592442</v>
      </c>
      <c r="C163" s="5">
        <v>-2.5525613449114122</v>
      </c>
      <c r="D163" s="5">
        <v>-1.7780794374547637</v>
      </c>
      <c r="E163" s="5">
        <v>-3.8553786458217467</v>
      </c>
      <c r="F163" s="5">
        <v>-8.1860194281875209</v>
      </c>
      <c r="G163" s="5">
        <v>-8.1860194281875209</v>
      </c>
      <c r="H163" s="5">
        <v>456.1098023703733</v>
      </c>
      <c r="I163" s="5">
        <v>3.2952448394579648</v>
      </c>
      <c r="J163" s="5">
        <v>2.5590667462172978</v>
      </c>
      <c r="K163" s="5">
        <v>3.8938089736425097</v>
      </c>
      <c r="L163" s="5">
        <v>3.0247673707154878</v>
      </c>
      <c r="M163" s="5">
        <v>51.28861436544031</v>
      </c>
      <c r="N163" s="5">
        <v>51.766990359005398</v>
      </c>
      <c r="O163" s="5">
        <v>52.506619662709412</v>
      </c>
      <c r="P163" s="5">
        <v>1.5250113266905905</v>
      </c>
      <c r="Q163" s="5">
        <v>0.82054166004249951</v>
      </c>
      <c r="R163" s="5">
        <v>2.3599795395833421</v>
      </c>
      <c r="S163" s="5">
        <v>0.8275590044703881</v>
      </c>
      <c r="T163" s="5">
        <v>27.302736134581512</v>
      </c>
      <c r="U163" s="5">
        <v>19.350397200962178</v>
      </c>
      <c r="V163" s="5">
        <v>7.3186231340256338</v>
      </c>
      <c r="W163" s="5">
        <v>12.524271861049543</v>
      </c>
      <c r="X163" s="5">
        <v>166.87202140107274</v>
      </c>
      <c r="Y163" s="5">
        <v>169.44218910081725</v>
      </c>
      <c r="Z163" s="5">
        <v>115.05030906494351</v>
      </c>
      <c r="AA163" s="5">
        <v>28.10591354075174</v>
      </c>
      <c r="AB163" s="5">
        <v>36.796116553006321</v>
      </c>
      <c r="AC163" s="5">
        <v>47.913504034456778</v>
      </c>
      <c r="AD163" s="5">
        <v>12.245366300225777</v>
      </c>
      <c r="AE163" s="5">
        <v>47.901147458977327</v>
      </c>
      <c r="AF163" s="5">
        <v>237.54633746884534</v>
      </c>
      <c r="AG163" s="5">
        <v>30.349514602822776</v>
      </c>
      <c r="AH163" s="5">
        <v>-1.7475728178208877E+38</v>
      </c>
      <c r="AI163" s="5">
        <v>0</v>
      </c>
    </row>
    <row r="164" spans="1:35" x14ac:dyDescent="0.3">
      <c r="A164" s="5">
        <v>163</v>
      </c>
      <c r="B164" s="19">
        <v>15.15666667255573</v>
      </c>
      <c r="C164" s="5">
        <v>-2.3684421328483185</v>
      </c>
      <c r="D164" s="5">
        <v>-1.7523903281482132</v>
      </c>
      <c r="E164" s="5">
        <v>-4.0881548045442013</v>
      </c>
      <c r="F164" s="5">
        <v>-8.2089872655405323</v>
      </c>
      <c r="G164" s="5">
        <v>-8.2089872655405323</v>
      </c>
      <c r="H164" s="5">
        <v>329.82805304872625</v>
      </c>
      <c r="I164" s="5">
        <v>3.4171481421886383</v>
      </c>
      <c r="J164" s="5">
        <v>2.7687590781632352</v>
      </c>
      <c r="K164" s="5">
        <v>4.409656615266476</v>
      </c>
      <c r="L164" s="5">
        <v>3.3972009362051865</v>
      </c>
      <c r="M164" s="5">
        <v>52.272592979399938</v>
      </c>
      <c r="N164" s="5">
        <v>54.130703059289388</v>
      </c>
      <c r="O164" s="5">
        <v>55.25051464735963</v>
      </c>
      <c r="P164" s="5">
        <v>1.7037251034065821</v>
      </c>
      <c r="Q164" s="5">
        <v>0.822236529044582</v>
      </c>
      <c r="R164" s="5">
        <v>2.3099843749231952</v>
      </c>
      <c r="S164" s="5">
        <v>0.88066804685475042</v>
      </c>
      <c r="T164" s="5">
        <v>28.117161940836876</v>
      </c>
      <c r="U164" s="5">
        <v>19.589637733891692</v>
      </c>
      <c r="V164" s="5">
        <v>11.969973394877254</v>
      </c>
      <c r="W164" s="5">
        <v>-27.937002978718311</v>
      </c>
      <c r="X164" s="5">
        <v>147.86281876230657</v>
      </c>
      <c r="Y164" s="5">
        <v>148.24963065156103</v>
      </c>
      <c r="Z164" s="5">
        <v>66.846040003323822</v>
      </c>
      <c r="AA164" s="5">
        <v>-8.7465409844226443</v>
      </c>
      <c r="AB164" s="5">
        <v>-20.059464046867678</v>
      </c>
      <c r="AC164" s="5">
        <v>52.83603130210399</v>
      </c>
      <c r="AD164" s="5">
        <v>14.795996330070496</v>
      </c>
      <c r="AE164" s="5">
        <v>46.459817054574529</v>
      </c>
      <c r="AF164" s="5">
        <v>304.42802190067334</v>
      </c>
      <c r="AG164" s="5">
        <v>38.654694960438164</v>
      </c>
      <c r="AH164" s="5">
        <v>212.54695122020763</v>
      </c>
      <c r="AI164" s="5">
        <v>0</v>
      </c>
    </row>
    <row r="165" spans="1:35" x14ac:dyDescent="0.3">
      <c r="A165" s="5">
        <v>164</v>
      </c>
      <c r="B165" s="19">
        <v>15.255500008352101</v>
      </c>
      <c r="C165" s="5">
        <v>-2.3675851344495928</v>
      </c>
      <c r="D165" s="5">
        <v>-1.9547554377375869</v>
      </c>
      <c r="E165" s="5">
        <v>-4.4683611958434852</v>
      </c>
      <c r="F165" s="5">
        <v>-8.7907017680305639</v>
      </c>
      <c r="G165" s="5">
        <v>-8.7907017680305639</v>
      </c>
      <c r="H165" s="5">
        <v>420.18528169621698</v>
      </c>
      <c r="I165" s="5">
        <v>3.5958066446198598</v>
      </c>
      <c r="J165" s="5">
        <v>2.9589192391788868</v>
      </c>
      <c r="K165" s="5">
        <v>4.0962752470197934</v>
      </c>
      <c r="L165" s="5">
        <v>3.7576335455017107</v>
      </c>
      <c r="M165" s="5">
        <v>52.681201769477227</v>
      </c>
      <c r="N165" s="5">
        <v>56.701237099134602</v>
      </c>
      <c r="O165" s="5">
        <v>58.766057356408133</v>
      </c>
      <c r="P165" s="5">
        <v>1.8537906111322504</v>
      </c>
      <c r="Q165" s="5">
        <v>0.83113333587087879</v>
      </c>
      <c r="R165" s="5">
        <v>2.1101827933065258</v>
      </c>
      <c r="S165" s="5">
        <v>0.73828423227754147</v>
      </c>
      <c r="T165" s="5">
        <v>28.757218428996158</v>
      </c>
      <c r="U165" s="5">
        <v>19.631702874162546</v>
      </c>
      <c r="V165" s="5">
        <v>14.250441861199871</v>
      </c>
      <c r="W165" s="5">
        <v>-80.876251669523967</v>
      </c>
      <c r="X165" s="5">
        <v>60.818502834742461</v>
      </c>
      <c r="Y165" s="5">
        <v>25.398349859801243</v>
      </c>
      <c r="Z165" s="5">
        <v>-28.995874879965353</v>
      </c>
      <c r="AA165" s="5">
        <v>-49.435474036297435</v>
      </c>
      <c r="AB165" s="5">
        <v>-62.701237059054215</v>
      </c>
      <c r="AC165" s="5">
        <v>-0.73187978297190914</v>
      </c>
      <c r="AD165" s="5">
        <v>14.356511394963873</v>
      </c>
      <c r="AE165" s="5">
        <v>26.517383441012019</v>
      </c>
      <c r="AF165" s="5">
        <v>321.63287940716026</v>
      </c>
      <c r="AG165" s="5">
        <v>30.747790012634802</v>
      </c>
      <c r="AH165" s="5">
        <v>-1.7501473071067928E+38</v>
      </c>
      <c r="AI165" s="5">
        <v>0</v>
      </c>
    </row>
    <row r="166" spans="1:35" x14ac:dyDescent="0.3">
      <c r="A166" s="5">
        <v>165</v>
      </c>
      <c r="B166" s="19">
        <v>15.349833341315389</v>
      </c>
      <c r="C166" s="5">
        <v>-2.7895052596586214</v>
      </c>
      <c r="D166" s="5">
        <v>-2.0071254124151068</v>
      </c>
      <c r="E166" s="5">
        <v>-4.0149893407204429</v>
      </c>
      <c r="F166" s="5">
        <v>-8.8116200127940711</v>
      </c>
      <c r="G166" s="5">
        <v>-8.8116200127940711</v>
      </c>
      <c r="H166" s="5">
        <v>405.80940428003902</v>
      </c>
      <c r="I166" s="5">
        <v>3.5841099559155549</v>
      </c>
      <c r="J166" s="5">
        <v>3.130575727215049</v>
      </c>
      <c r="K166" s="5">
        <v>3.1644449287888494</v>
      </c>
      <c r="L166" s="5">
        <v>3.8946695773985187</v>
      </c>
      <c r="M166" s="5">
        <v>51.989398534837584</v>
      </c>
      <c r="N166" s="5">
        <v>59.128974402413085</v>
      </c>
      <c r="O166" s="5">
        <v>61.512366593791249</v>
      </c>
      <c r="P166" s="5">
        <v>1.9186066146262586</v>
      </c>
      <c r="Q166" s="5">
        <v>0.77637208789843515</v>
      </c>
      <c r="R166" s="5">
        <v>1.7250189246673191</v>
      </c>
      <c r="S166" s="5">
        <v>0.53255356549714428</v>
      </c>
      <c r="T166" s="5">
        <v>29.017667421197974</v>
      </c>
      <c r="U166" s="5">
        <v>19.756183457369463</v>
      </c>
      <c r="V166" s="5">
        <v>17.217314236457273</v>
      </c>
      <c r="W166" s="5">
        <v>-70.353355864107456</v>
      </c>
      <c r="X166" s="5">
        <v>-17.540635786510794</v>
      </c>
      <c r="Y166" s="5">
        <v>-56.651942636429261</v>
      </c>
      <c r="Z166" s="5">
        <v>-83.971730223739485</v>
      </c>
      <c r="AA166" s="5">
        <v>-57.628974424295947</v>
      </c>
      <c r="AB166" s="5">
        <v>-43.70494635887561</v>
      </c>
      <c r="AC166" s="5">
        <v>-6.5618373601029489</v>
      </c>
      <c r="AD166" s="5">
        <v>13.651943263735749</v>
      </c>
      <c r="AE166" s="5">
        <v>18.745582765398854</v>
      </c>
      <c r="AF166" s="5">
        <v>318.63073740111707</v>
      </c>
      <c r="AG166" s="5">
        <v>31.786218617558021</v>
      </c>
      <c r="AH166" s="5">
        <v>-1.7491165822568179E+38</v>
      </c>
      <c r="AI166" s="5">
        <v>-23.674911315395327</v>
      </c>
    </row>
    <row r="167" spans="1:35" x14ac:dyDescent="0.3">
      <c r="A167" s="5">
        <v>166</v>
      </c>
      <c r="B167" s="19">
        <v>15.44400000013411</v>
      </c>
      <c r="C167" s="5">
        <v>-3.0019169729064372</v>
      </c>
      <c r="D167" s="5">
        <v>-1.864395767030872</v>
      </c>
      <c r="E167" s="5">
        <v>-4.5267738693474167</v>
      </c>
      <c r="F167" s="5">
        <v>-9.3930866092849268</v>
      </c>
      <c r="G167" s="5">
        <v>-9.3930866092849268</v>
      </c>
      <c r="H167" s="5">
        <v>492.06156939569439</v>
      </c>
      <c r="I167" s="5">
        <v>3.4012248183162193</v>
      </c>
      <c r="J167" s="5">
        <v>3.3441740949269487</v>
      </c>
      <c r="K167" s="5">
        <v>2.4948501287302731</v>
      </c>
      <c r="L167" s="5">
        <v>4.3457936260148022</v>
      </c>
      <c r="M167" s="5">
        <v>49.950530231278812</v>
      </c>
      <c r="N167" s="5">
        <v>60.703180450137168</v>
      </c>
      <c r="O167" s="5">
        <v>49.74911680292692</v>
      </c>
      <c r="P167" s="5">
        <v>1.9592776858550955</v>
      </c>
      <c r="Q167" s="5">
        <v>0.73582894772251373</v>
      </c>
      <c r="R167" s="5">
        <v>1.3862961850593871</v>
      </c>
      <c r="S167" s="5">
        <v>0.32609167834754182</v>
      </c>
      <c r="T167" s="5">
        <v>29.212014248866854</v>
      </c>
      <c r="U167" s="5">
        <v>19.712014211600771</v>
      </c>
      <c r="V167" s="5">
        <v>20.227915273695242</v>
      </c>
      <c r="W167" s="5">
        <v>-20.692579586472025</v>
      </c>
      <c r="X167" s="5">
        <v>-46.625441879012712</v>
      </c>
      <c r="Y167" s="5">
        <v>-61.73144900540764</v>
      </c>
      <c r="Z167" s="5">
        <v>-41.254417122961293</v>
      </c>
      <c r="AA167" s="5">
        <v>12.365724430132852</v>
      </c>
      <c r="AB167" s="5">
        <v>57.022968421566318</v>
      </c>
      <c r="AC167" s="5">
        <v>79.344523279446108</v>
      </c>
      <c r="AD167" s="5">
        <v>14.496466487961403</v>
      </c>
      <c r="AE167" s="5">
        <v>17.024735049115971</v>
      </c>
      <c r="AF167" s="5">
        <v>289.0989410633897</v>
      </c>
      <c r="AG167" s="5">
        <v>23.676678538107247</v>
      </c>
      <c r="AH167" s="5">
        <v>158.43992995014119</v>
      </c>
      <c r="AI167" s="5">
        <v>1.7491166146351879E+38</v>
      </c>
    </row>
    <row r="168" spans="1:35" x14ac:dyDescent="0.3">
      <c r="A168" s="5">
        <v>167</v>
      </c>
      <c r="B168" s="19">
        <v>15.538000005763024</v>
      </c>
      <c r="C168" s="5">
        <v>-2.7287395221371495</v>
      </c>
      <c r="D168" s="5">
        <v>-2.2969304501838153</v>
      </c>
      <c r="E168" s="5">
        <v>-4.34337769638356</v>
      </c>
      <c r="F168" s="5">
        <v>-9.3690476687041233</v>
      </c>
      <c r="G168" s="5">
        <v>-9.3690476687041233</v>
      </c>
      <c r="H168" s="5">
        <v>479.26842894049901</v>
      </c>
      <c r="I168" s="5">
        <v>3.0332153422299539</v>
      </c>
      <c r="J168" s="5">
        <v>3.5234628494621205</v>
      </c>
      <c r="K168" s="5">
        <v>0.23739504542771256</v>
      </c>
      <c r="L168" s="5">
        <v>3.5198930714198244</v>
      </c>
      <c r="M168" s="5">
        <v>46.186210651991956</v>
      </c>
      <c r="N168" s="5">
        <v>61.863287742318299</v>
      </c>
      <c r="O168" s="5">
        <v>56.853270097529709</v>
      </c>
      <c r="P168" s="5">
        <v>1.9275106901136798</v>
      </c>
      <c r="Q168" s="5">
        <v>0.68354670911241189</v>
      </c>
      <c r="R168" s="5">
        <v>1.4208524866142722</v>
      </c>
      <c r="S168" s="5">
        <v>0.51272653990887818</v>
      </c>
      <c r="T168" s="5">
        <v>29.271655667751837</v>
      </c>
      <c r="U168" s="5">
        <v>19.951679301017442</v>
      </c>
      <c r="V168" s="5">
        <v>18.242191981853512</v>
      </c>
      <c r="W168" s="5">
        <v>-14.094873211679378</v>
      </c>
      <c r="X168" s="5">
        <v>-50.56865022200995</v>
      </c>
      <c r="Y168" s="5">
        <v>-80.406010069836753</v>
      </c>
      <c r="Z168" s="5">
        <v>-49.91985824048659</v>
      </c>
      <c r="AA168" s="5">
        <v>11.883323432698816</v>
      </c>
      <c r="AB168" s="5">
        <v>50.273423353033294</v>
      </c>
      <c r="AC168" s="5">
        <v>73.870358964408652</v>
      </c>
      <c r="AD168" s="5">
        <v>2.7118444132341479</v>
      </c>
      <c r="AE168" s="5">
        <v>13.638774216493903</v>
      </c>
      <c r="AF168" s="5">
        <v>269.97348081294319</v>
      </c>
      <c r="AG168" s="5">
        <v>24.650559646764751</v>
      </c>
      <c r="AH168" s="5">
        <v>-112.71832570549117</v>
      </c>
      <c r="AI168" s="5">
        <v>-1.7501473071067928E+38</v>
      </c>
    </row>
    <row r="169" spans="1:35" x14ac:dyDescent="0.3">
      <c r="A169" s="5">
        <v>168</v>
      </c>
      <c r="B169" s="19">
        <v>15.632333338726312</v>
      </c>
      <c r="C169" s="5">
        <v>-2.7050491269174057</v>
      </c>
      <c r="D169" s="5">
        <v>-2.2351842139226945</v>
      </c>
      <c r="E169" s="5">
        <v>-3.9189245673584292</v>
      </c>
      <c r="F169" s="5">
        <v>-8.8591579081985294</v>
      </c>
      <c r="G169" s="5">
        <v>-8.8591579081985294</v>
      </c>
      <c r="H169" s="5">
        <v>242.70230053062062</v>
      </c>
      <c r="I169" s="5">
        <v>2.5750939690719616</v>
      </c>
      <c r="J169" s="5">
        <v>3.568110716296903</v>
      </c>
      <c r="K169" s="5">
        <v>-0.14454796192863362</v>
      </c>
      <c r="L169" s="5">
        <v>3.1913905822194599</v>
      </c>
      <c r="M169" s="5">
        <v>43.943859715896664</v>
      </c>
      <c r="N169" s="5">
        <v>62.507017638840743</v>
      </c>
      <c r="O169" s="5">
        <v>57.414035174961434</v>
      </c>
      <c r="P169" s="5">
        <v>1.8024155459862805</v>
      </c>
      <c r="Q169" s="5">
        <v>0.65647533060080387</v>
      </c>
      <c r="R169" s="5">
        <v>1.3832984426224202</v>
      </c>
      <c r="S169" s="5">
        <v>0.8039845321986272</v>
      </c>
      <c r="T169" s="5">
        <v>28.971929868584979</v>
      </c>
      <c r="U169" s="5">
        <v>20.063157925223351</v>
      </c>
      <c r="V169" s="5">
        <v>14.596491250249915</v>
      </c>
      <c r="W169" s="5">
        <v>-48.461403582410192</v>
      </c>
      <c r="X169" s="5">
        <v>-105.5280703357912</v>
      </c>
      <c r="Y169" s="5">
        <v>-79.72807029658739</v>
      </c>
      <c r="Z169" s="5">
        <v>-118.19122824977016</v>
      </c>
      <c r="AA169" s="5">
        <v>-87.994736975815655</v>
      </c>
      <c r="AB169" s="5">
        <v>-61.029824654139794</v>
      </c>
      <c r="AC169" s="5">
        <v>6.3701754482762905</v>
      </c>
      <c r="AD169" s="5">
        <v>0.82280701879402651</v>
      </c>
      <c r="AE169" s="5">
        <v>1.7473684237077705</v>
      </c>
      <c r="AF169" s="5">
        <v>252.32456178692266</v>
      </c>
      <c r="AG169" s="5">
        <v>36.856140406881032</v>
      </c>
      <c r="AH169" s="5">
        <v>-283.9982460455779</v>
      </c>
      <c r="AI169" s="5">
        <v>-1.7368421079023351E+38</v>
      </c>
    </row>
    <row r="170" spans="1:35" x14ac:dyDescent="0.3">
      <c r="A170" s="5">
        <v>169</v>
      </c>
      <c r="B170" s="19">
        <v>15.726500008022413</v>
      </c>
      <c r="C170" s="5">
        <v>-2.999438421060812</v>
      </c>
      <c r="D170" s="5">
        <v>-2.3643106082879739</v>
      </c>
      <c r="E170" s="5">
        <v>-4.0146299937443555</v>
      </c>
      <c r="F170" s="5">
        <v>-9.3783790230930411</v>
      </c>
      <c r="G170" s="5">
        <v>-9.3783790230930411</v>
      </c>
      <c r="H170" s="5">
        <v>371.88074037386599</v>
      </c>
      <c r="I170" s="5">
        <v>1.9743232630117373</v>
      </c>
      <c r="J170" s="5">
        <v>3.5470750870075149</v>
      </c>
      <c r="K170" s="5">
        <v>-0.33963556797545191</v>
      </c>
      <c r="L170" s="5">
        <v>2.8525189236377431</v>
      </c>
      <c r="M170" s="5">
        <v>40.138051911737087</v>
      </c>
      <c r="N170" s="5">
        <v>62.244515707301581</v>
      </c>
      <c r="O170" s="5">
        <v>52.343375059958959</v>
      </c>
      <c r="P170" s="5">
        <v>1.5812475368483643</v>
      </c>
      <c r="Q170" s="5">
        <v>0.60929889701069317</v>
      </c>
      <c r="R170" s="5">
        <v>0.7943082100344665</v>
      </c>
      <c r="S170" s="5">
        <v>0.49113899159855151</v>
      </c>
      <c r="T170" s="5">
        <v>28.048552103239491</v>
      </c>
      <c r="U170" s="5">
        <v>19.811055790118889</v>
      </c>
      <c r="V170" s="5">
        <v>15.802866276022739</v>
      </c>
      <c r="W170" s="5">
        <v>5.0137466907936181</v>
      </c>
      <c r="X170" s="5">
        <v>-50.230476559533372</v>
      </c>
      <c r="Y170" s="5">
        <v>-120.20883254206338</v>
      </c>
      <c r="Z170" s="5">
        <v>-134.36384857564471</v>
      </c>
      <c r="AA170" s="5">
        <v>-79.563614794261028</v>
      </c>
      <c r="AB170" s="5">
        <v>-59.842058857565156</v>
      </c>
      <c r="AC170" s="5">
        <v>-37.4706052999042</v>
      </c>
      <c r="AD170" s="5">
        <v>-8.0514770099271082</v>
      </c>
      <c r="AE170" s="5">
        <v>-6.914302401724651</v>
      </c>
      <c r="AF170" s="5">
        <v>192.67914522775311</v>
      </c>
      <c r="AG170" s="5">
        <v>39.499268644166541</v>
      </c>
      <c r="AH170" s="5">
        <v>-0.97572389222306077</v>
      </c>
      <c r="AI170" s="5">
        <v>-1.7373500958647996E+38</v>
      </c>
    </row>
    <row r="171" spans="1:35" x14ac:dyDescent="0.3">
      <c r="A171" s="5">
        <v>170</v>
      </c>
      <c r="B171" s="19">
        <v>15.809833339881152</v>
      </c>
      <c r="C171" s="5">
        <v>-2.9452730101877633</v>
      </c>
      <c r="D171" s="5">
        <v>-2.274064950276069</v>
      </c>
      <c r="E171" s="5">
        <v>-3.9795442101868672</v>
      </c>
      <c r="F171" s="5">
        <v>-9.198882170650494</v>
      </c>
      <c r="G171" s="5">
        <v>-9.198882170650494</v>
      </c>
      <c r="H171" s="5">
        <v>398.46471624979091</v>
      </c>
      <c r="I171" s="5">
        <v>1.1952526869992766</v>
      </c>
      <c r="J171" s="5">
        <v>3.4378044056260673</v>
      </c>
      <c r="K171" s="5">
        <v>-1.3361401730962774</v>
      </c>
      <c r="L171" s="5">
        <v>2.0105547941432742</v>
      </c>
      <c r="M171" s="5">
        <v>36.828021767495088</v>
      </c>
      <c r="N171" s="5">
        <v>61.224894967769721</v>
      </c>
      <c r="O171" s="5">
        <v>52.54780534241317</v>
      </c>
      <c r="P171" s="5">
        <v>1.2625857638533056</v>
      </c>
      <c r="Q171" s="5">
        <v>0.51969485102641277</v>
      </c>
      <c r="R171" s="5">
        <v>-0.18083547510282613</v>
      </c>
      <c r="S171" s="5">
        <v>0.15298085089208133</v>
      </c>
      <c r="T171" s="5">
        <v>26.631990465517077</v>
      </c>
      <c r="U171" s="5">
        <v>19.820204514301743</v>
      </c>
      <c r="V171" s="5">
        <v>20.998196099615139</v>
      </c>
      <c r="W171" s="5">
        <v>47.224293599289155</v>
      </c>
      <c r="X171" s="5">
        <v>14.718580925838484</v>
      </c>
      <c r="Y171" s="5">
        <v>55.686710944933083</v>
      </c>
      <c r="Z171" s="5">
        <v>28.641611638624482</v>
      </c>
      <c r="AA171" s="5">
        <v>-23.070956178520454</v>
      </c>
      <c r="AB171" s="5">
        <v>-31.019242434096547</v>
      </c>
      <c r="AC171" s="5">
        <v>20.523752321762949</v>
      </c>
      <c r="AD171" s="5">
        <v>-12.582681941135416</v>
      </c>
      <c r="AE171" s="5">
        <v>3.0883944778815233</v>
      </c>
      <c r="AF171" s="5">
        <v>172.06795004893399</v>
      </c>
      <c r="AG171" s="5">
        <v>86.778112128512674</v>
      </c>
      <c r="AH171" s="5">
        <v>65.04389678416878</v>
      </c>
      <c r="AI171" s="5">
        <v>-1.7859290497095372E+38</v>
      </c>
    </row>
    <row r="172" spans="1:35" x14ac:dyDescent="0.3">
      <c r="A172" s="5">
        <v>171</v>
      </c>
      <c r="B172" s="19">
        <v>15.90466667432338</v>
      </c>
      <c r="C172" s="5">
        <v>-2.872920398200113</v>
      </c>
      <c r="D172" s="5">
        <v>-2.1916221100264632</v>
      </c>
      <c r="E172" s="5">
        <v>-4.5860096151854597</v>
      </c>
      <c r="F172" s="5">
        <v>-9.6505521234120355</v>
      </c>
      <c r="G172" s="5">
        <v>-9.6505521234120355</v>
      </c>
      <c r="H172" s="5">
        <v>445.36634245759734</v>
      </c>
      <c r="I172" s="5">
        <v>0.41660696329990021</v>
      </c>
      <c r="J172" s="5">
        <v>3.147508710271405</v>
      </c>
      <c r="K172" s="5">
        <v>-1.2667235293699874</v>
      </c>
      <c r="L172" s="5">
        <v>1.8206193641803221</v>
      </c>
      <c r="M172" s="5">
        <v>33.714629037492486</v>
      </c>
      <c r="N172" s="5">
        <v>60.291979608799359</v>
      </c>
      <c r="O172" s="5">
        <v>49.959146920253175</v>
      </c>
      <c r="P172" s="5">
        <v>0.8929889370699452</v>
      </c>
      <c r="Q172" s="5">
        <v>0.50435384813507178</v>
      </c>
      <c r="R172" s="5">
        <v>-0.42782818339614281</v>
      </c>
      <c r="S172" s="5">
        <v>0.64859084900567265</v>
      </c>
      <c r="T172" s="5">
        <v>24.574947446071402</v>
      </c>
      <c r="U172" s="5">
        <v>19.658155613810045</v>
      </c>
      <c r="V172" s="5">
        <v>12.839891866946264</v>
      </c>
      <c r="W172" s="5">
        <v>36.180234325811185</v>
      </c>
      <c r="X172" s="5">
        <v>33.114448802836108</v>
      </c>
      <c r="Y172" s="5">
        <v>23.569240025836098</v>
      </c>
      <c r="Z172" s="5">
        <v>-2.5340943241052503</v>
      </c>
      <c r="AA172" s="5">
        <v>-64.370681924197996</v>
      </c>
      <c r="AB172" s="5">
        <v>-18.697506769750269</v>
      </c>
      <c r="AC172" s="5">
        <v>18.856112957887667</v>
      </c>
      <c r="AD172" s="5">
        <v>-17.697206378655942</v>
      </c>
      <c r="AE172" s="5">
        <v>2.0708921610220772</v>
      </c>
      <c r="AF172" s="5">
        <v>159.66416350605968</v>
      </c>
      <c r="AG172" s="5">
        <v>209.73685803827493</v>
      </c>
      <c r="AH172" s="5">
        <v>4.1796335260314983</v>
      </c>
      <c r="AI172" s="5">
        <v>486.97326553036868</v>
      </c>
    </row>
    <row r="173" spans="1:35" x14ac:dyDescent="0.3">
      <c r="A173" s="5">
        <v>172</v>
      </c>
      <c r="B173" s="19">
        <v>15.998666669474915</v>
      </c>
      <c r="C173" s="5">
        <v>-2.9207686157261672</v>
      </c>
      <c r="D173" s="5">
        <v>-2.516960324403787</v>
      </c>
      <c r="E173" s="5">
        <v>-3.9027169282997947</v>
      </c>
      <c r="F173" s="5">
        <v>-9.3404458684293381</v>
      </c>
      <c r="G173" s="5">
        <v>-9.3404458684293381</v>
      </c>
      <c r="H173" s="5">
        <v>310.28741825701303</v>
      </c>
      <c r="I173" s="5">
        <v>-0.34328263478168392</v>
      </c>
      <c r="J173" s="5">
        <v>2.8451076379330851</v>
      </c>
      <c r="K173" s="5">
        <v>-2.0910003575788618</v>
      </c>
      <c r="L173" s="5">
        <v>1.8508204532721158</v>
      </c>
      <c r="M173" s="5">
        <v>29.71334120290102</v>
      </c>
      <c r="N173" s="5">
        <v>59.507812213103236</v>
      </c>
      <c r="O173" s="5">
        <v>51.878004557580034</v>
      </c>
      <c r="P173" s="5">
        <v>0.56191171536818429</v>
      </c>
      <c r="Q173" s="5">
        <v>0.54276768914470153</v>
      </c>
      <c r="R173" s="5">
        <v>-0.55915307734599518</v>
      </c>
      <c r="S173" s="5">
        <v>0.8112711396848068</v>
      </c>
      <c r="T173" s="5">
        <v>22.813701813088375</v>
      </c>
      <c r="U173" s="5">
        <v>19.813701827551885</v>
      </c>
      <c r="V173" s="5">
        <v>11.484374944631982</v>
      </c>
      <c r="W173" s="5">
        <v>86.194110161367306</v>
      </c>
      <c r="X173" s="5">
        <v>132.80048012897817</v>
      </c>
      <c r="Y173" s="5">
        <v>45.447115165507654</v>
      </c>
      <c r="Z173" s="5">
        <v>-17.291466262788909</v>
      </c>
      <c r="AA173" s="5">
        <v>-43.492788251852545</v>
      </c>
      <c r="AB173" s="5">
        <v>-59.904446826575558</v>
      </c>
      <c r="AC173" s="5">
        <v>24.903245072245106</v>
      </c>
      <c r="AD173" s="5">
        <v>-16.678485496513566</v>
      </c>
      <c r="AE173" s="5">
        <v>-2.4663461419555945</v>
      </c>
      <c r="AF173" s="5">
        <v>175.16105684782806</v>
      </c>
      <c r="AG173" s="5">
        <v>336.26141664806016</v>
      </c>
      <c r="AH173" s="5">
        <v>27.129807561510514</v>
      </c>
      <c r="AI173" s="5">
        <v>-1.7848557606256912E+38</v>
      </c>
    </row>
    <row r="174" spans="1:35" x14ac:dyDescent="0.3">
      <c r="A174" s="5">
        <v>173</v>
      </c>
      <c r="B174" s="19">
        <v>16.09366666758433</v>
      </c>
      <c r="C174" s="5">
        <v>-3.1712123851811591</v>
      </c>
      <c r="D174" s="5">
        <v>-2.3988320545108346</v>
      </c>
      <c r="E174" s="5">
        <v>-4.5881734053355405</v>
      </c>
      <c r="F174" s="5">
        <v>-10.158217845027842</v>
      </c>
      <c r="G174" s="5">
        <v>-10.158217845027842</v>
      </c>
      <c r="H174" s="5">
        <v>448.33476581590344</v>
      </c>
      <c r="I174" s="5">
        <v>-1.0639174180299935</v>
      </c>
      <c r="J174" s="5">
        <v>2.4670477358187264</v>
      </c>
      <c r="K174" s="5">
        <v>-2.5075228722281531</v>
      </c>
      <c r="L174" s="5">
        <v>1.8160308495787696</v>
      </c>
      <c r="M174" s="5">
        <v>26.577084814833107</v>
      </c>
      <c r="N174" s="5">
        <v>58.538692771999607</v>
      </c>
      <c r="O174" s="5">
        <v>51.786443163030626</v>
      </c>
      <c r="P174" s="5">
        <v>0.24850042484206203</v>
      </c>
      <c r="Q174" s="5">
        <v>0.56402180809876656</v>
      </c>
      <c r="R174" s="5">
        <v>-0.77472427008506173</v>
      </c>
      <c r="S174" s="5">
        <v>0.4877720590453471</v>
      </c>
      <c r="T174" s="5">
        <v>21.424715243810102</v>
      </c>
      <c r="U174" s="5">
        <v>19.842831606740845</v>
      </c>
      <c r="V174" s="5">
        <v>18.930414082287992</v>
      </c>
      <c r="W174" s="5">
        <v>20.472705637428444</v>
      </c>
      <c r="X174" s="5">
        <v>80.857829139385899</v>
      </c>
      <c r="Y174" s="5">
        <v>44.901020187573536</v>
      </c>
      <c r="Z174" s="5">
        <v>11.807438615257356</v>
      </c>
      <c r="AA174" s="5">
        <v>-23.386322939379447</v>
      </c>
      <c r="AB174" s="5">
        <v>-33.331134063889827</v>
      </c>
      <c r="AC174" s="5">
        <v>41.937012963167298</v>
      </c>
      <c r="AD174" s="5">
        <v>-13.925614998454542</v>
      </c>
      <c r="AE174" s="5">
        <v>-4.3515297320061279</v>
      </c>
      <c r="AF174" s="5">
        <v>157.2489515811541</v>
      </c>
      <c r="AG174" s="5">
        <v>456.36353127398803</v>
      </c>
      <c r="AH174" s="5">
        <v>-98.526695520211263</v>
      </c>
      <c r="AI174" s="5">
        <v>422.5194997851101</v>
      </c>
    </row>
    <row r="175" spans="1:35" x14ac:dyDescent="0.3">
      <c r="A175" s="5">
        <v>174</v>
      </c>
      <c r="B175" s="19">
        <v>16.188166674692184</v>
      </c>
      <c r="C175" s="5">
        <v>-3.3699166257185427</v>
      </c>
      <c r="D175" s="5">
        <v>-2.5162056852341865</v>
      </c>
      <c r="E175" s="5">
        <v>-4.7973499023164239</v>
      </c>
      <c r="F175" s="5">
        <v>-10.683472213269358</v>
      </c>
      <c r="G175" s="5">
        <v>-10.683472213269358</v>
      </c>
      <c r="H175" s="5">
        <v>561.23748269656789</v>
      </c>
      <c r="I175" s="5">
        <v>-1.6074262995381579</v>
      </c>
      <c r="J175" s="5">
        <v>2.3329215421139184</v>
      </c>
      <c r="K175" s="5">
        <v>-3.5652005424579634</v>
      </c>
      <c r="L175" s="5">
        <v>2.6484591377755651</v>
      </c>
      <c r="M175" s="5">
        <v>22.132533628309339</v>
      </c>
      <c r="N175" s="5">
        <v>59.7049472434622</v>
      </c>
      <c r="O175" s="5">
        <v>56.349624920523084</v>
      </c>
      <c r="P175" s="5">
        <v>-3.3656830067477557E-2</v>
      </c>
      <c r="Q175" s="5">
        <v>0.5384984757140896</v>
      </c>
      <c r="R175" s="5">
        <v>-0.52859016069198062</v>
      </c>
      <c r="S175" s="5">
        <v>0.34431784560554329</v>
      </c>
      <c r="T175" s="5">
        <v>20.54212883824059</v>
      </c>
      <c r="U175" s="5">
        <v>19.881858976300315</v>
      </c>
      <c r="V175" s="5">
        <v>20.646476663833322</v>
      </c>
      <c r="W175" s="5">
        <v>21.724137828144475</v>
      </c>
      <c r="X175" s="5">
        <v>88.193702730722592</v>
      </c>
      <c r="Y175" s="5">
        <v>52.062368569014332</v>
      </c>
      <c r="Z175" s="5">
        <v>90.025186979919638</v>
      </c>
      <c r="AA175" s="5">
        <v>72.935531888445638</v>
      </c>
      <c r="AB175" s="5">
        <v>52.280059722406058</v>
      </c>
      <c r="AC175" s="5">
        <v>37.727136253100646</v>
      </c>
      <c r="AD175" s="5">
        <v>-17.947826001952006</v>
      </c>
      <c r="AE175" s="5">
        <v>5.0662668425719133</v>
      </c>
      <c r="AF175" s="5">
        <v>122.93793045222394</v>
      </c>
      <c r="AG175" s="5">
        <v>478.6632660987716</v>
      </c>
      <c r="AH175" s="5">
        <v>1.7811094368416687E+38</v>
      </c>
      <c r="AI175" s="5">
        <v>36.687256198055863</v>
      </c>
    </row>
    <row r="176" spans="1:35" x14ac:dyDescent="0.3">
      <c r="A176" s="5">
        <v>175</v>
      </c>
      <c r="B176" s="19">
        <v>16.282333333510906</v>
      </c>
      <c r="C176" s="5">
        <v>-3.1249295793365723</v>
      </c>
      <c r="D176" s="5">
        <v>-2.3663172747767609</v>
      </c>
      <c r="E176" s="5">
        <v>-4.9806531437585111</v>
      </c>
      <c r="F176" s="5">
        <v>-10.471899997871844</v>
      </c>
      <c r="G176" s="5">
        <v>-10.471899997871844</v>
      </c>
      <c r="H176" s="5">
        <v>382.36258892490707</v>
      </c>
      <c r="I176" s="5">
        <v>-1.9116931031361313</v>
      </c>
      <c r="J176" s="5">
        <v>2.4853414396089315</v>
      </c>
      <c r="K176" s="5">
        <v>-2.278099507846743</v>
      </c>
      <c r="L176" s="5">
        <v>4.3396693880266852</v>
      </c>
      <c r="M176" s="5">
        <v>22.427586523431707</v>
      </c>
      <c r="N176" s="5">
        <v>62.412594584018272</v>
      </c>
      <c r="O176" s="5">
        <v>62.810195789030182</v>
      </c>
      <c r="P176" s="5">
        <v>-8.377689563130411E-2</v>
      </c>
      <c r="Q176" s="5">
        <v>0.58928360328035045</v>
      </c>
      <c r="R176" s="5">
        <v>1.067714488027903</v>
      </c>
      <c r="S176" s="5">
        <v>1.1799717243827799</v>
      </c>
      <c r="T176" s="5">
        <v>21.040480057078025</v>
      </c>
      <c r="U176" s="5">
        <v>20.202099235650241</v>
      </c>
      <c r="V176" s="5">
        <v>8.7112445007586263</v>
      </c>
      <c r="W176" s="5">
        <v>111.84288013923168</v>
      </c>
      <c r="X176" s="5">
        <v>101.63298494265884</v>
      </c>
      <c r="Y176" s="5">
        <v>114.72683820092429</v>
      </c>
      <c r="Z176" s="5">
        <v>161.59700377997495</v>
      </c>
      <c r="AA176" s="5">
        <v>127.47526416795766</v>
      </c>
      <c r="AB176" s="5">
        <v>57.173614000332016</v>
      </c>
      <c r="AC176" s="5">
        <v>59.539431125176513</v>
      </c>
      <c r="AD176" s="5">
        <v>-12.840180091266761</v>
      </c>
      <c r="AE176" s="5">
        <v>12.73223406275684</v>
      </c>
      <c r="AF176" s="5">
        <v>125.06446953123383</v>
      </c>
      <c r="AG176" s="5">
        <v>582.68366639471151</v>
      </c>
      <c r="AH176" s="5">
        <v>1.7811094704153276E+38</v>
      </c>
      <c r="AI176" s="5">
        <v>46.747826746739285</v>
      </c>
    </row>
    <row r="177" spans="1:35" x14ac:dyDescent="0.3">
      <c r="A177" s="5">
        <v>176</v>
      </c>
      <c r="B177" s="19">
        <v>16.366166666848585</v>
      </c>
      <c r="C177" s="5">
        <v>-3.3352055504463047</v>
      </c>
      <c r="D177" s="5">
        <v>-2.406539272594006</v>
      </c>
      <c r="E177" s="5">
        <v>-4.6341354634519707</v>
      </c>
      <c r="F177" s="5">
        <v>-10.375880286492485</v>
      </c>
      <c r="G177" s="5">
        <v>-10.375880286492485</v>
      </c>
      <c r="H177" s="5">
        <v>360.54887322080219</v>
      </c>
      <c r="I177" s="5">
        <v>-1.6130879778761773</v>
      </c>
      <c r="J177" s="5">
        <v>2.8432093080175038</v>
      </c>
      <c r="K177" s="5">
        <v>1.7303318328072907</v>
      </c>
      <c r="L177" s="5">
        <v>5.4424491571206675</v>
      </c>
      <c r="M177" s="5">
        <v>24.958059003380175</v>
      </c>
      <c r="N177" s="5">
        <v>64.414620269724992</v>
      </c>
      <c r="O177" s="5">
        <v>57.255243315424522</v>
      </c>
      <c r="P177" s="5">
        <v>0.20112656229169862</v>
      </c>
      <c r="Q177" s="5">
        <v>0.75704776616205072</v>
      </c>
      <c r="R177" s="5">
        <v>2.8073800746395632</v>
      </c>
      <c r="S177" s="5">
        <v>1.6811134392104623</v>
      </c>
      <c r="T177" s="5">
        <v>22.75793914597023</v>
      </c>
      <c r="U177" s="5">
        <v>20.525464584774792</v>
      </c>
      <c r="V177" s="5">
        <v>2.9766327482605508</v>
      </c>
      <c r="W177" s="5">
        <v>84.496106419221974</v>
      </c>
      <c r="X177" s="5">
        <v>152.04913295613477</v>
      </c>
      <c r="Y177" s="5">
        <v>51.532055712488749</v>
      </c>
      <c r="Z177" s="5">
        <v>29.724985361101844</v>
      </c>
      <c r="AA177" s="5">
        <v>3.9904134668710629</v>
      </c>
      <c r="AB177" s="5">
        <v>11.755542375376706</v>
      </c>
      <c r="AC177" s="5">
        <v>13.730976789832305</v>
      </c>
      <c r="AD177" s="5">
        <v>-9.9113242596066709</v>
      </c>
      <c r="AE177" s="5">
        <v>10.950269747827997</v>
      </c>
      <c r="AF177" s="5">
        <v>127.17375819576192</v>
      </c>
      <c r="AG177" s="5">
        <v>549.02157608451171</v>
      </c>
      <c r="AH177" s="5">
        <v>1.7795087081992359E+38</v>
      </c>
      <c r="AI177" s="5">
        <v>-44.902936403560709</v>
      </c>
    </row>
    <row r="178" spans="1:35" x14ac:dyDescent="0.3">
      <c r="A178" s="5">
        <v>177</v>
      </c>
      <c r="B178" s="19">
        <v>16.461000001290813</v>
      </c>
      <c r="C178" s="5">
        <v>-3.4455243054532945</v>
      </c>
      <c r="D178" s="5">
        <v>-2.4126003871031685</v>
      </c>
      <c r="E178" s="5">
        <v>-4.9095674618103446</v>
      </c>
      <c r="F178" s="5">
        <v>-10.767692154366911</v>
      </c>
      <c r="G178" s="5">
        <v>-10.767692154366911</v>
      </c>
      <c r="H178" s="5">
        <v>315.2151541650677</v>
      </c>
      <c r="I178" s="5">
        <v>-0.93906485148539565</v>
      </c>
      <c r="J178" s="5">
        <v>3.2494870251355787</v>
      </c>
      <c r="K178" s="5">
        <v>3.3868250806298903</v>
      </c>
      <c r="L178" s="5">
        <v>4.8472709521431252</v>
      </c>
      <c r="M178" s="5">
        <v>28.445177078033321</v>
      </c>
      <c r="N178" s="5">
        <v>66.255243418407943</v>
      </c>
      <c r="O178" s="5">
        <v>64.979030102426705</v>
      </c>
      <c r="P178" s="5">
        <v>0.78791703939844371</v>
      </c>
      <c r="Q178" s="5">
        <v>0.97659603797533734</v>
      </c>
      <c r="R178" s="5">
        <v>3.9273479607428343</v>
      </c>
      <c r="S178" s="5">
        <v>1.6892687937154962</v>
      </c>
      <c r="T178" s="5">
        <v>25.085680334978299</v>
      </c>
      <c r="U178" s="5">
        <v>20.768124863165632</v>
      </c>
      <c r="V178" s="5">
        <v>2.5488316648752805</v>
      </c>
      <c r="W178" s="5">
        <v>10.468544158133811</v>
      </c>
      <c r="X178" s="5">
        <v>-74.013182392739211</v>
      </c>
      <c r="Y178" s="5">
        <v>-135.56980382808345</v>
      </c>
      <c r="Z178" s="5">
        <v>-117.32894082726962</v>
      </c>
      <c r="AA178" s="5">
        <v>-19.3553027978679</v>
      </c>
      <c r="AB178" s="5">
        <v>-7.0443380075078537</v>
      </c>
      <c r="AC178" s="5">
        <v>-11.338526193253299</v>
      </c>
      <c r="AD178" s="5">
        <v>-16.159377057283987</v>
      </c>
      <c r="AE178" s="5">
        <v>3.0808867937912998</v>
      </c>
      <c r="AF178" s="5">
        <v>114.59856332448715</v>
      </c>
      <c r="AG178" s="5">
        <v>442.4487767823573</v>
      </c>
      <c r="AH178" s="5">
        <v>-260.31156678930637</v>
      </c>
      <c r="AI178" s="5">
        <v>-202.0820873932314</v>
      </c>
    </row>
    <row r="179" spans="1:35" x14ac:dyDescent="0.3">
      <c r="A179" s="5">
        <v>178</v>
      </c>
      <c r="B179" s="19">
        <v>16.555500008398667</v>
      </c>
      <c r="C179" s="5">
        <v>-3.5451038255278182</v>
      </c>
      <c r="D179" s="5">
        <v>-2.3545141936616218</v>
      </c>
      <c r="E179" s="5">
        <v>-5.1229098557811827</v>
      </c>
      <c r="F179" s="5">
        <v>-11.022527874970725</v>
      </c>
      <c r="G179" s="5">
        <v>-11.022527874970725</v>
      </c>
      <c r="H179" s="5">
        <v>379.56669303838243</v>
      </c>
      <c r="I179" s="5">
        <v>-9.1095074484917257E-2</v>
      </c>
      <c r="J179" s="5">
        <v>3.6745961579032804</v>
      </c>
      <c r="K179" s="5">
        <v>4.6677119895232373</v>
      </c>
      <c r="L179" s="5">
        <v>4.8102693641467953</v>
      </c>
      <c r="M179" s="5">
        <v>33.211014332840186</v>
      </c>
      <c r="N179" s="5">
        <v>68.408260312904787</v>
      </c>
      <c r="O179" s="5">
        <v>70.498652390092232</v>
      </c>
      <c r="P179" s="5">
        <v>1.3653812359050834</v>
      </c>
      <c r="Q179" s="5">
        <v>1.0497331021419083</v>
      </c>
      <c r="R179" s="5">
        <v>3.6209104488581247</v>
      </c>
      <c r="S179" s="5">
        <v>1.1643593056164372</v>
      </c>
      <c r="T179" s="5">
        <v>26.859023974582684</v>
      </c>
      <c r="U179" s="5">
        <v>20.794372733464385</v>
      </c>
      <c r="V179" s="5">
        <v>9.2882369615232463</v>
      </c>
      <c r="W179" s="5">
        <v>-61.842561486274931</v>
      </c>
      <c r="X179" s="5">
        <v>-134.1281040110764</v>
      </c>
      <c r="Y179" s="5">
        <v>-96.116730552530285</v>
      </c>
      <c r="Z179" s="5">
        <v>-49.24274119972317</v>
      </c>
      <c r="AA179" s="5">
        <v>-57.415743212849947</v>
      </c>
      <c r="AB179" s="5">
        <v>-44.566297068283312</v>
      </c>
      <c r="AC179" s="5">
        <v>-27.852139798194944</v>
      </c>
      <c r="AD179" s="5">
        <v>-23.515114998875653</v>
      </c>
      <c r="AE179" s="5">
        <v>1.409757543463932</v>
      </c>
      <c r="AF179" s="5">
        <v>93.688715012704236</v>
      </c>
      <c r="AG179" s="5">
        <v>389.67494370826779</v>
      </c>
      <c r="AH179" s="5">
        <v>28.435797379883827</v>
      </c>
      <c r="AI179" s="5">
        <v>-298.01017360191253</v>
      </c>
    </row>
    <row r="180" spans="1:35" x14ac:dyDescent="0.3">
      <c r="A180" s="5">
        <v>179</v>
      </c>
      <c r="B180" s="19">
        <v>16.649666667217389</v>
      </c>
      <c r="C180" s="5">
        <v>-4.6164208663560453</v>
      </c>
      <c r="D180" s="5">
        <v>-3.5431097145686352</v>
      </c>
      <c r="E180" s="5">
        <v>-4.7641079168131064</v>
      </c>
      <c r="F180" s="5">
        <v>-12.923638497737889</v>
      </c>
      <c r="G180" s="5">
        <v>-12.923638497737889</v>
      </c>
      <c r="H180" s="5">
        <v>937.29557373431226</v>
      </c>
      <c r="I180" s="5">
        <v>1.0177242703833929</v>
      </c>
      <c r="J180" s="5">
        <v>4.2128062013471768</v>
      </c>
      <c r="K180" s="5">
        <v>5.6767051749407393</v>
      </c>
      <c r="L180" s="5">
        <v>5.5752996557924845</v>
      </c>
      <c r="M180" s="5">
        <v>36.96582736252568</v>
      </c>
      <c r="N180" s="5">
        <v>70.575539614922803</v>
      </c>
      <c r="O180" s="5">
        <v>65.253597165367324</v>
      </c>
      <c r="P180" s="5">
        <v>1.9188674985403082</v>
      </c>
      <c r="Q180" s="5">
        <v>1.0906307512497808</v>
      </c>
      <c r="R180" s="5">
        <v>3.3022665073535755</v>
      </c>
      <c r="S180" s="5">
        <v>1.0845957279330276</v>
      </c>
      <c r="T180" s="5">
        <v>28.116906493376312</v>
      </c>
      <c r="U180" s="5">
        <v>20.737410085628433</v>
      </c>
      <c r="V180" s="5">
        <v>8.2482014442924765</v>
      </c>
      <c r="W180" s="5">
        <v>11.615107921334587</v>
      </c>
      <c r="X180" s="5">
        <v>32.0395683664687</v>
      </c>
      <c r="Y180" s="5">
        <v>-4.1996402905414696</v>
      </c>
      <c r="Z180" s="5">
        <v>-40.068345350184792</v>
      </c>
      <c r="AA180" s="5">
        <v>-55.487410108562251</v>
      </c>
      <c r="AB180" s="5">
        <v>-40.604316573559892</v>
      </c>
      <c r="AC180" s="5">
        <v>-47.444244635628166</v>
      </c>
      <c r="AD180" s="5">
        <v>-22.028776992955596</v>
      </c>
      <c r="AE180" s="5">
        <v>11.645683460923001</v>
      </c>
      <c r="AF180" s="5">
        <v>102.12410078682281</v>
      </c>
      <c r="AG180" s="5">
        <v>226.72302173236338</v>
      </c>
      <c r="AH180" s="5">
        <v>486.05395715531142</v>
      </c>
      <c r="AI180" s="5">
        <v>-404.80035997938472</v>
      </c>
    </row>
    <row r="181" spans="1:35" x14ac:dyDescent="0.3">
      <c r="A181" s="5">
        <v>180</v>
      </c>
      <c r="B181" s="19">
        <v>16.744166674325243</v>
      </c>
      <c r="C181" s="5">
        <v>-3.4914280598581962</v>
      </c>
      <c r="D181" s="5">
        <v>-2.6289622319508528</v>
      </c>
      <c r="E181" s="5">
        <v>-5.1866223055811478</v>
      </c>
      <c r="F181" s="5">
        <v>-11.307012597389891</v>
      </c>
      <c r="G181" s="5">
        <v>-11.307012597389891</v>
      </c>
      <c r="H181" s="5">
        <v>445.17889929743973</v>
      </c>
      <c r="I181" s="5">
        <v>1.956611478738423</v>
      </c>
      <c r="J181" s="5">
        <v>4.5251233883061879</v>
      </c>
      <c r="K181" s="5">
        <v>4.0661909175298065</v>
      </c>
      <c r="L181" s="5">
        <v>4.0011623961517646</v>
      </c>
      <c r="M181" s="5">
        <v>38.458633118906533</v>
      </c>
      <c r="N181" s="5">
        <v>69.965827384304589</v>
      </c>
      <c r="O181" s="5">
        <v>71.18345328438879</v>
      </c>
      <c r="P181" s="5">
        <v>2.3204997834179832</v>
      </c>
      <c r="Q181" s="5">
        <v>1.1130329999496402</v>
      </c>
      <c r="R181" s="5">
        <v>2.0371661932908243</v>
      </c>
      <c r="S181" s="5">
        <v>0.64429536672331178</v>
      </c>
      <c r="T181" s="5">
        <v>27.967625917738278</v>
      </c>
      <c r="U181" s="5">
        <v>20.618705049578864</v>
      </c>
      <c r="V181" s="5">
        <v>14.816546772368344</v>
      </c>
      <c r="W181" s="5">
        <v>158.14748211876056</v>
      </c>
      <c r="X181" s="5">
        <v>70.77517990282432</v>
      </c>
      <c r="Y181" s="5">
        <v>-47.928057585587766</v>
      </c>
      <c r="Z181" s="5">
        <v>-70.280575585951169</v>
      </c>
      <c r="AA181" s="5">
        <v>-62.633093566515491</v>
      </c>
      <c r="AB181" s="5">
        <v>-56.192446080250662</v>
      </c>
      <c r="AC181" s="5">
        <v>-18.474820156077527</v>
      </c>
      <c r="AD181" s="5">
        <v>-21.455035985382569</v>
      </c>
      <c r="AE181" s="5">
        <v>6.1996402918613409</v>
      </c>
      <c r="AF181" s="5">
        <v>113.68165475128501</v>
      </c>
      <c r="AG181" s="5">
        <v>198.9442447356131</v>
      </c>
      <c r="AH181" s="5">
        <v>-1.7805755407434646E+38</v>
      </c>
      <c r="AI181" s="5">
        <v>-160.6780576599989</v>
      </c>
    </row>
    <row r="182" spans="1:35" x14ac:dyDescent="0.3">
      <c r="A182" s="5">
        <v>181</v>
      </c>
      <c r="B182" s="19">
        <v>16.838833334622905</v>
      </c>
      <c r="C182" s="5">
        <v>-3.6060916369991962</v>
      </c>
      <c r="D182" s="5">
        <v>-2.8655202099074844</v>
      </c>
      <c r="E182" s="5">
        <v>-4.8929703406271701</v>
      </c>
      <c r="F182" s="5">
        <v>-11.364582187533852</v>
      </c>
      <c r="G182" s="5">
        <v>-11.364582187533852</v>
      </c>
      <c r="H182" s="5">
        <v>490.57129307044744</v>
      </c>
      <c r="I182" s="5">
        <v>2.9268778400597357</v>
      </c>
      <c r="J182" s="5">
        <v>4.5900295086173246</v>
      </c>
      <c r="K182" s="5">
        <v>3.2432407259713671</v>
      </c>
      <c r="L182" s="5">
        <v>3.1280892095664043</v>
      </c>
      <c r="M182" s="5">
        <v>39.135669283883495</v>
      </c>
      <c r="N182" s="5">
        <v>69.198562305572821</v>
      </c>
      <c r="O182" s="5">
        <v>63.292003467420273</v>
      </c>
      <c r="P182" s="5">
        <v>2.4265231332058272</v>
      </c>
      <c r="Q182" s="5">
        <v>1.0673871808468025</v>
      </c>
      <c r="R182" s="5">
        <v>0.22880089947598087</v>
      </c>
      <c r="S182" s="5">
        <v>3.1384860867564507E-2</v>
      </c>
      <c r="T182" s="5">
        <v>26.707996352741652</v>
      </c>
      <c r="U182" s="5">
        <v>20.443845421862431</v>
      </c>
      <c r="V182" s="5">
        <v>24.605570480931913</v>
      </c>
      <c r="W182" s="5">
        <v>138.9901165237072</v>
      </c>
      <c r="X182" s="5">
        <v>67.000898338715189</v>
      </c>
      <c r="Y182" s="5">
        <v>-56.53369260940628</v>
      </c>
      <c r="Z182" s="5">
        <v>-124.58580388402639</v>
      </c>
      <c r="AA182" s="5">
        <v>-87.628032169914988</v>
      </c>
      <c r="AB182" s="5">
        <v>-20.431266805535405</v>
      </c>
      <c r="AC182" s="5">
        <v>-16.54088047009251</v>
      </c>
      <c r="AD182" s="5">
        <v>-18.476190439271395</v>
      </c>
      <c r="AE182" s="5">
        <v>6.7187780638432297</v>
      </c>
      <c r="AF182" s="5">
        <v>108.13297372822331</v>
      </c>
      <c r="AG182" s="5">
        <v>86.442048344791417</v>
      </c>
      <c r="AH182" s="5">
        <v>-1.7789757376851401E+38</v>
      </c>
      <c r="AI182" s="5">
        <v>-147.54716951649181</v>
      </c>
    </row>
    <row r="183" spans="1:35" x14ac:dyDescent="0.3">
      <c r="A183" s="5">
        <v>182</v>
      </c>
      <c r="B183" s="19">
        <v>16.938666673377156</v>
      </c>
      <c r="C183" s="5">
        <v>-3.8239720087945743</v>
      </c>
      <c r="D183" s="5">
        <v>-2.6149344679968829</v>
      </c>
      <c r="E183" s="5">
        <v>-4.9371283279783418</v>
      </c>
      <c r="F183" s="5">
        <v>-11.376034804769899</v>
      </c>
      <c r="G183" s="5">
        <v>-11.376034804769899</v>
      </c>
      <c r="H183" s="5">
        <v>386.74984086461131</v>
      </c>
      <c r="I183" s="5">
        <v>3.5758218104740052</v>
      </c>
      <c r="J183" s="5">
        <v>4.623088504041263</v>
      </c>
      <c r="K183" s="5">
        <v>2.9034231894475249</v>
      </c>
      <c r="L183" s="5">
        <v>5.3427078380090647</v>
      </c>
      <c r="M183" s="5">
        <v>40.698689492219593</v>
      </c>
      <c r="N183" s="5">
        <v>73.66288125604656</v>
      </c>
      <c r="O183" s="5">
        <v>74.841920543911215</v>
      </c>
      <c r="P183" s="5">
        <v>2.0817985385264568</v>
      </c>
      <c r="Q183" s="5">
        <v>0.80851635874290861</v>
      </c>
      <c r="R183" s="5">
        <v>-0.90173248134244022</v>
      </c>
      <c r="S183" s="5">
        <v>-0.45765906751428875</v>
      </c>
      <c r="T183" s="5">
        <v>25.303056480012547</v>
      </c>
      <c r="U183" s="5">
        <v>20.293449550240634</v>
      </c>
      <c r="V183" s="5">
        <v>32.806986525444998</v>
      </c>
      <c r="W183" s="5">
        <v>165.43056579908247</v>
      </c>
      <c r="X183" s="5">
        <v>-11.792139603518171</v>
      </c>
      <c r="Y183" s="5">
        <v>-65.26288135183681</v>
      </c>
      <c r="Z183" s="5">
        <v>-87.194758830991773</v>
      </c>
      <c r="AA183" s="5">
        <v>-17.900436477093052</v>
      </c>
      <c r="AB183" s="5">
        <v>-5.5737990630759349</v>
      </c>
      <c r="AC183" s="5">
        <v>-10.450654902658693</v>
      </c>
      <c r="AD183" s="5">
        <v>-18.658515071068248</v>
      </c>
      <c r="AE183" s="5">
        <v>11.248908168664878</v>
      </c>
      <c r="AF183" s="5">
        <v>92.934496756804265</v>
      </c>
      <c r="AG183" s="5">
        <v>83.383405162664573</v>
      </c>
      <c r="AH183" s="5">
        <v>-1.7292576222016041E+38</v>
      </c>
      <c r="AI183" s="5">
        <v>-65.977291824039398</v>
      </c>
    </row>
    <row r="184" spans="1:35" x14ac:dyDescent="0.3">
      <c r="A184" s="5">
        <v>183</v>
      </c>
      <c r="B184" s="19">
        <v>17.033166670007631</v>
      </c>
      <c r="C184" s="5">
        <v>-3.6733841988971836</v>
      </c>
      <c r="D184" s="5">
        <v>-2.9297127771517415</v>
      </c>
      <c r="E184" s="5">
        <v>-5.2122504910819458</v>
      </c>
      <c r="F184" s="5">
        <v>-11.815347467130971</v>
      </c>
      <c r="G184" s="5">
        <v>-11.815347467130971</v>
      </c>
      <c r="H184" s="5">
        <v>552.95558849189854</v>
      </c>
      <c r="I184" s="5">
        <v>3.6530476257636222</v>
      </c>
      <c r="J184" s="5">
        <v>5.3558635406518809</v>
      </c>
      <c r="K184" s="5">
        <v>2.2084471193104624</v>
      </c>
      <c r="L184" s="5">
        <v>10.402414159594921</v>
      </c>
      <c r="M184" s="5">
        <v>41.680162973287466</v>
      </c>
      <c r="N184" s="5">
        <v>83.437226616267409</v>
      </c>
      <c r="O184" s="5">
        <v>92.441595940251773</v>
      </c>
      <c r="P184" s="5">
        <v>1.5758401138032774</v>
      </c>
      <c r="Q184" s="5">
        <v>0.56329005078705119</v>
      </c>
      <c r="R184" s="5">
        <v>-0.82050624153523866</v>
      </c>
      <c r="S184" s="5">
        <v>-8.5288730492010106E-2</v>
      </c>
      <c r="T184" s="5">
        <v>24.019225081427813</v>
      </c>
      <c r="U184" s="5">
        <v>20.406641348377473</v>
      </c>
      <c r="V184" s="5">
        <v>28.767841434934255</v>
      </c>
      <c r="W184" s="5">
        <v>228.56277226579377</v>
      </c>
      <c r="X184" s="5">
        <v>143.26245215197841</v>
      </c>
      <c r="Y184" s="5">
        <v>34.643751696431607</v>
      </c>
      <c r="Z184" s="5">
        <v>14.009903823963073</v>
      </c>
      <c r="AA184" s="5">
        <v>-58.809787147272409</v>
      </c>
      <c r="AB184" s="5">
        <v>-51.885231389969292</v>
      </c>
      <c r="AC184" s="5">
        <v>-0.70783570966874865</v>
      </c>
      <c r="AD184" s="5">
        <v>-15.303233268790025</v>
      </c>
      <c r="AE184" s="5">
        <v>12.113603219048038</v>
      </c>
      <c r="AF184" s="5">
        <v>62.471307670127096</v>
      </c>
      <c r="AG184" s="5">
        <v>84.578502464202671</v>
      </c>
      <c r="AH184" s="5">
        <v>496.45674159427068</v>
      </c>
      <c r="AI184" s="5">
        <v>347.00553327454605</v>
      </c>
    </row>
    <row r="185" spans="1:35" x14ac:dyDescent="0.3">
      <c r="A185" s="5">
        <v>184</v>
      </c>
      <c r="B185" s="19">
        <v>17.127666666638106</v>
      </c>
      <c r="C185" s="5">
        <v>-3.9746059426068827</v>
      </c>
      <c r="D185" s="5">
        <v>-2.835588157115335</v>
      </c>
      <c r="E185" s="5">
        <v>-5.0606653818479774</v>
      </c>
      <c r="F185" s="5">
        <v>-11.870859481570394</v>
      </c>
      <c r="G185" s="5">
        <v>-11.870859481570394</v>
      </c>
      <c r="H185" s="5">
        <v>385.01908676580308</v>
      </c>
      <c r="I185" s="5">
        <v>3.3716988313010239</v>
      </c>
      <c r="J185" s="5">
        <v>6.8966364664211683</v>
      </c>
      <c r="K185" s="5">
        <v>1.3236608415490729</v>
      </c>
      <c r="L185" s="5">
        <v>15.498544221886599</v>
      </c>
      <c r="M185" s="5">
        <v>42.755025389408125</v>
      </c>
      <c r="N185" s="5">
        <v>96.838917825954454</v>
      </c>
      <c r="O185" s="5">
        <v>109.78968993630529</v>
      </c>
      <c r="P185" s="5">
        <v>1.0077898822932618</v>
      </c>
      <c r="Q185" s="5">
        <v>0.37392688392255152</v>
      </c>
      <c r="R185" s="5">
        <v>-0.15768373749719522</v>
      </c>
      <c r="S185" s="5">
        <v>0.31698011685259109</v>
      </c>
      <c r="T185" s="5">
        <v>23.800757705635462</v>
      </c>
      <c r="U185" s="5">
        <v>20.798136047662041</v>
      </c>
      <c r="V185" s="5">
        <v>26.873289064609367</v>
      </c>
      <c r="W185" s="5">
        <v>250.21555859357426</v>
      </c>
      <c r="X185" s="5">
        <v>66.6082153707939</v>
      </c>
      <c r="Y185" s="5">
        <v>-28.500437355397064</v>
      </c>
      <c r="Z185" s="5">
        <v>-84.152054836880595</v>
      </c>
      <c r="AA185" s="5">
        <v>-45.023595186875902</v>
      </c>
      <c r="AB185" s="5">
        <v>-33.626566181261786</v>
      </c>
      <c r="AC185" s="5">
        <v>-35.76755077440351</v>
      </c>
      <c r="AD185" s="5">
        <v>-6.4596563724503708</v>
      </c>
      <c r="AE185" s="5">
        <v>13.387707741604441</v>
      </c>
      <c r="AF185" s="5">
        <v>55.667347164208678</v>
      </c>
      <c r="AG185" s="5">
        <v>66.328576566791781</v>
      </c>
      <c r="AH185" s="5">
        <v>360.56103065283395</v>
      </c>
      <c r="AI185" s="5">
        <v>293.40402412918581</v>
      </c>
    </row>
    <row r="186" spans="1:35" x14ac:dyDescent="0.3">
      <c r="A186" s="5">
        <v>185</v>
      </c>
      <c r="B186" s="19">
        <v>17.22166667226702</v>
      </c>
      <c r="C186" s="5">
        <v>-2.955732491389313</v>
      </c>
      <c r="D186" s="5">
        <v>-1.641828656834543</v>
      </c>
      <c r="E186" s="5">
        <v>-5.5964737268179849</v>
      </c>
      <c r="F186" s="5">
        <v>-10.194034875041643</v>
      </c>
      <c r="G186" s="5">
        <v>-10.194034875041643</v>
      </c>
      <c r="H186" s="5">
        <v>-118.71859773710723</v>
      </c>
      <c r="I186" s="5">
        <v>2.8936706532193281</v>
      </c>
      <c r="J186" s="5">
        <v>8.9267353910504639</v>
      </c>
      <c r="K186" s="5">
        <v>1.1908732058633416</v>
      </c>
      <c r="L186" s="5">
        <v>18.879351392550081</v>
      </c>
      <c r="M186" s="5">
        <v>44.814684919060028</v>
      </c>
      <c r="N186" s="5">
        <v>111.70629272014756</v>
      </c>
      <c r="O186" s="5">
        <v>128.02272614253926</v>
      </c>
      <c r="P186" s="5">
        <v>0.61219168680984359</v>
      </c>
      <c r="Q186" s="5">
        <v>0.30681586009153328</v>
      </c>
      <c r="R186" s="5">
        <v>0.75365874630614493</v>
      </c>
      <c r="S186" s="5">
        <v>0.66294636706012633</v>
      </c>
      <c r="T186" s="5">
        <v>24.068181605707274</v>
      </c>
      <c r="U186" s="5">
        <v>21.22902079161063</v>
      </c>
      <c r="V186" s="5">
        <v>24.045454333180629</v>
      </c>
      <c r="W186" s="5">
        <v>151.95454411308677</v>
      </c>
      <c r="X186" s="5">
        <v>-48.879370197862173</v>
      </c>
      <c r="Y186" s="5">
        <v>-99.431817304031497</v>
      </c>
      <c r="Z186" s="5">
        <v>-56.211537965301567</v>
      </c>
      <c r="AA186" s="5">
        <v>-20.737762054688673</v>
      </c>
      <c r="AB186" s="5">
        <v>14.452797075207425</v>
      </c>
      <c r="AC186" s="5">
        <v>-2.1573426382976453</v>
      </c>
      <c r="AD186" s="5">
        <v>-3.2622377334386163</v>
      </c>
      <c r="AE186" s="5">
        <v>7.6835663657358753</v>
      </c>
      <c r="AF186" s="5">
        <v>51.041957591358347</v>
      </c>
      <c r="AG186" s="5">
        <v>111.96328572487191</v>
      </c>
      <c r="AH186" s="5">
        <v>110.38461441013712</v>
      </c>
      <c r="AI186" s="5">
        <v>305.03321409037557</v>
      </c>
    </row>
    <row r="187" spans="1:35" x14ac:dyDescent="0.3">
      <c r="A187" s="5">
        <v>186</v>
      </c>
      <c r="B187" s="19">
        <v>17.315500003751367</v>
      </c>
      <c r="C187" s="5">
        <v>-4.1981867264932724</v>
      </c>
      <c r="D187" s="5">
        <v>-2.5333582436961413</v>
      </c>
      <c r="E187" s="5">
        <v>-5.5808856857741986</v>
      </c>
      <c r="F187" s="5">
        <v>-12.312430655964009</v>
      </c>
      <c r="G187" s="5">
        <v>-12.312430655964009</v>
      </c>
      <c r="H187" s="5">
        <v>412.67417071835291</v>
      </c>
      <c r="I187" s="5">
        <v>2.4909002805992539</v>
      </c>
      <c r="J187" s="5">
        <v>11.297011549638254</v>
      </c>
      <c r="K187" s="5">
        <v>2.6813263861771781</v>
      </c>
      <c r="L187" s="5">
        <v>21.944689182419499</v>
      </c>
      <c r="M187" s="5">
        <v>48.782380730343604</v>
      </c>
      <c r="N187" s="5">
        <v>127.90606855266458</v>
      </c>
      <c r="O187" s="5">
        <v>137.63594026447905</v>
      </c>
      <c r="P187" s="5">
        <v>0.41600121631410036</v>
      </c>
      <c r="Q187" s="5">
        <v>0.26577056391291143</v>
      </c>
      <c r="R187" s="5">
        <v>1.8353071788030035</v>
      </c>
      <c r="S187" s="5">
        <v>0.76566437691860278</v>
      </c>
      <c r="T187" s="5">
        <v>25.708284889931658</v>
      </c>
      <c r="U187" s="5">
        <v>21.628354873698648</v>
      </c>
      <c r="V187" s="5">
        <v>22.955076002958485</v>
      </c>
      <c r="W187" s="5">
        <v>-28.249708477906928</v>
      </c>
      <c r="X187" s="5">
        <v>-56.14935861036264</v>
      </c>
      <c r="Y187" s="5">
        <v>-77.245624798975754</v>
      </c>
      <c r="Z187" s="5">
        <v>-106.86756199105113</v>
      </c>
      <c r="AA187" s="5">
        <v>-61.923571018579345</v>
      </c>
      <c r="AB187" s="5">
        <v>13.333722378233992</v>
      </c>
      <c r="AC187" s="5">
        <v>9.4585764940897814</v>
      </c>
      <c r="AD187" s="5">
        <v>3.1522754007875884</v>
      </c>
      <c r="AE187" s="5">
        <v>12.665110938422208</v>
      </c>
      <c r="AF187" s="5">
        <v>40.088681721064482</v>
      </c>
      <c r="AG187" s="5">
        <v>106.40198439160098</v>
      </c>
      <c r="AH187" s="5">
        <v>101.64644176864738</v>
      </c>
      <c r="AI187" s="5">
        <v>270.7596284560928</v>
      </c>
    </row>
    <row r="188" spans="1:35" x14ac:dyDescent="0.3">
      <c r="A188" s="5">
        <v>187</v>
      </c>
      <c r="B188" s="19">
        <v>17.410000000381842</v>
      </c>
      <c r="C188" s="5">
        <v>-4.5541313174214597</v>
      </c>
      <c r="D188" s="5">
        <v>-2.5591549500840678</v>
      </c>
      <c r="E188" s="5">
        <v>-5.8154269132399365</v>
      </c>
      <c r="F188" s="5">
        <v>-12.928713180745463</v>
      </c>
      <c r="G188" s="5">
        <v>-12.928713180745463</v>
      </c>
      <c r="H188" s="5">
        <v>567.28763224186685</v>
      </c>
      <c r="I188" s="5">
        <v>2.0807355795905771</v>
      </c>
      <c r="J188" s="5">
        <v>14.058684663951523</v>
      </c>
      <c r="K188" s="5">
        <v>1.0819772141216735</v>
      </c>
      <c r="L188" s="5">
        <v>23.203553092334609</v>
      </c>
      <c r="M188" s="5">
        <v>49.689524444303451</v>
      </c>
      <c r="N188" s="5">
        <v>143.33119369146053</v>
      </c>
      <c r="O188" s="5">
        <v>160.23168977901423</v>
      </c>
      <c r="P188" s="5">
        <v>0.53153962183755621</v>
      </c>
      <c r="Q188" s="5">
        <v>0.26503765331826507</v>
      </c>
      <c r="R188" s="5">
        <v>2.7909907444190658</v>
      </c>
      <c r="S188" s="5">
        <v>0.62151362493792606</v>
      </c>
      <c r="T188" s="5">
        <v>28.047855311572565</v>
      </c>
      <c r="U188" s="5">
        <v>22.124890610008883</v>
      </c>
      <c r="V188" s="5">
        <v>26.831047606107976</v>
      </c>
      <c r="W188" s="5">
        <v>-68.097461444670017</v>
      </c>
      <c r="X188" s="5">
        <v>-91.437408957689627</v>
      </c>
      <c r="Y188" s="5">
        <v>-103.86635557796771</v>
      </c>
      <c r="Z188" s="5">
        <v>-68.234024036074842</v>
      </c>
      <c r="AA188" s="5">
        <v>-45.356288370886205</v>
      </c>
      <c r="AB188" s="5">
        <v>-28.581850060013927</v>
      </c>
      <c r="AC188" s="5">
        <v>24.726583056512936</v>
      </c>
      <c r="AD188" s="5">
        <v>18.721330639615779</v>
      </c>
      <c r="AE188" s="5">
        <v>13.13802161410992</v>
      </c>
      <c r="AF188" s="5">
        <v>27.387802786450074</v>
      </c>
      <c r="AG188" s="5">
        <v>95.581558366085034</v>
      </c>
      <c r="AH188" s="5">
        <v>143.11934659453794</v>
      </c>
      <c r="AI188" s="5">
        <v>246.45345822651817</v>
      </c>
    </row>
    <row r="189" spans="1:35" x14ac:dyDescent="0.3">
      <c r="A189" s="5">
        <v>188</v>
      </c>
      <c r="B189" s="19">
        <v>17.493500006385148</v>
      </c>
      <c r="C189" s="5">
        <v>-4.3154418769672995</v>
      </c>
      <c r="D189" s="5">
        <v>-2.9014082324012533</v>
      </c>
      <c r="E189" s="5">
        <v>-6.1793493577837753</v>
      </c>
      <c r="F189" s="5">
        <v>-13.396199467152226</v>
      </c>
      <c r="G189" s="5">
        <v>-13.396199467152226</v>
      </c>
      <c r="H189" s="5">
        <v>594.14039795217684</v>
      </c>
      <c r="I189" s="5">
        <v>1.1880471936637935</v>
      </c>
      <c r="J189" s="5">
        <v>17.53394861086699</v>
      </c>
      <c r="K189" s="5">
        <v>-3.4246083516927328</v>
      </c>
      <c r="L189" s="5">
        <v>24.567289970399941</v>
      </c>
      <c r="M189" s="5">
        <v>47.47371585841735</v>
      </c>
      <c r="N189" s="5">
        <v>159.14869339461293</v>
      </c>
      <c r="O189" s="5">
        <v>182.70711936216708</v>
      </c>
      <c r="P189" s="5">
        <v>1.0150980672159076</v>
      </c>
      <c r="Q189" s="5">
        <v>0.45692918124225762</v>
      </c>
      <c r="R189" s="5">
        <v>3.504864070346549</v>
      </c>
      <c r="S189" s="5">
        <v>1.3201040859478608</v>
      </c>
      <c r="T189" s="5">
        <v>29.929708638757731</v>
      </c>
      <c r="U189" s="5">
        <v>23.010513681260999</v>
      </c>
      <c r="V189" s="5">
        <v>20.142985893457521</v>
      </c>
      <c r="W189" s="5">
        <v>-40.531090441309239</v>
      </c>
      <c r="X189" s="5">
        <v>-65.179933952308573</v>
      </c>
      <c r="Y189" s="5">
        <v>-162.34604996002048</v>
      </c>
      <c r="Z189" s="5">
        <v>-129.4965455850959</v>
      </c>
      <c r="AA189" s="5">
        <v>-89.735055624862596</v>
      </c>
      <c r="AB189" s="5">
        <v>-19.550015030989044</v>
      </c>
      <c r="AC189" s="5">
        <v>-5.0465605316500912E-2</v>
      </c>
      <c r="AD189" s="5">
        <v>32.613397435765457</v>
      </c>
      <c r="AE189" s="5">
        <v>1.7626914999823546</v>
      </c>
      <c r="AF189" s="5">
        <v>13.396815868474388</v>
      </c>
      <c r="AG189" s="5">
        <v>83.374587011941017</v>
      </c>
      <c r="AH189" s="5">
        <v>65.738660296883538</v>
      </c>
      <c r="AI189" s="5">
        <v>353.28086533181818</v>
      </c>
    </row>
    <row r="190" spans="1:35" x14ac:dyDescent="0.3">
      <c r="A190" s="5">
        <v>189</v>
      </c>
      <c r="B190" s="19">
        <v>17.587833339348435</v>
      </c>
      <c r="C190" s="5">
        <v>-4.97001920680799</v>
      </c>
      <c r="D190" s="5">
        <v>-2.7839603231164518</v>
      </c>
      <c r="E190" s="5">
        <v>-5.6316994920793375</v>
      </c>
      <c r="F190" s="5">
        <v>-13.385679022003677</v>
      </c>
      <c r="G190" s="5">
        <v>-13.385679022003677</v>
      </c>
      <c r="H190" s="5">
        <v>534.51727962385883</v>
      </c>
      <c r="I190" s="5">
        <v>5.8788568808248239E-2</v>
      </c>
      <c r="J190" s="5">
        <v>20.306574400246451</v>
      </c>
      <c r="K190" s="5">
        <v>-4.9105367740029076</v>
      </c>
      <c r="L190" s="5">
        <v>24.885984526129111</v>
      </c>
      <c r="M190" s="5">
        <v>46.514422852669661</v>
      </c>
      <c r="N190" s="5">
        <v>171.19651359771098</v>
      </c>
      <c r="O190" s="5">
        <v>192.87259522397628</v>
      </c>
      <c r="P190" s="5">
        <v>1.5892884957046336</v>
      </c>
      <c r="Q190" s="5">
        <v>0.72251261464583805</v>
      </c>
      <c r="R190" s="5">
        <v>3.0864734284005815</v>
      </c>
      <c r="S190" s="5">
        <v>1.3857494923738067</v>
      </c>
      <c r="T190" s="5">
        <v>32.033653691714434</v>
      </c>
      <c r="U190" s="5">
        <v>24.39663449776447</v>
      </c>
      <c r="V190" s="5">
        <v>28.862379668542143</v>
      </c>
      <c r="W190" s="5">
        <v>-56.734975688009868</v>
      </c>
      <c r="X190" s="5">
        <v>-79.87860538412319</v>
      </c>
      <c r="Y190" s="5">
        <v>-2.1508413357842633</v>
      </c>
      <c r="Z190" s="5">
        <v>25.772235452670895</v>
      </c>
      <c r="AA190" s="5">
        <v>75.650840981428743</v>
      </c>
      <c r="AB190" s="5">
        <v>66.138821796518585</v>
      </c>
      <c r="AC190" s="5">
        <v>28.042067172496928</v>
      </c>
      <c r="AD190" s="5">
        <v>38.942307504560375</v>
      </c>
      <c r="AE190" s="5">
        <v>0.85637018817903432</v>
      </c>
      <c r="AF190" s="5">
        <v>8.260817267865562</v>
      </c>
      <c r="AG190" s="5">
        <v>52.265624748019</v>
      </c>
      <c r="AH190" s="5">
        <v>185.02824430025663</v>
      </c>
      <c r="AI190" s="5">
        <v>51.578725712869115</v>
      </c>
    </row>
    <row r="191" spans="1:35" x14ac:dyDescent="0.3">
      <c r="A191" s="5">
        <v>190</v>
      </c>
      <c r="B191" s="19">
        <v>17.68183333449997</v>
      </c>
      <c r="C191" s="5">
        <v>-4.598252020157946</v>
      </c>
      <c r="D191" s="5">
        <v>-3.3392048048282819</v>
      </c>
      <c r="E191" s="5">
        <v>-6.2506014902784868</v>
      </c>
      <c r="F191" s="5">
        <v>-14.188058315264509</v>
      </c>
      <c r="G191" s="5">
        <v>-14.188058315264509</v>
      </c>
      <c r="H191" s="5">
        <v>284.64222778569848</v>
      </c>
      <c r="I191" s="5">
        <v>-0.73493614853491207</v>
      </c>
      <c r="J191" s="5">
        <v>22.321411597517194</v>
      </c>
      <c r="K191" s="5">
        <v>-3.2762641769470608</v>
      </c>
      <c r="L191" s="5">
        <v>24.715905053974748</v>
      </c>
      <c r="M191" s="5">
        <v>47.393684108310147</v>
      </c>
      <c r="N191" s="5">
        <v>182.20511238898453</v>
      </c>
      <c r="O191" s="5">
        <v>195.1506762708386</v>
      </c>
      <c r="P191" s="5">
        <v>2.2343132570969062</v>
      </c>
      <c r="Q191" s="5">
        <v>1.0883148918522365</v>
      </c>
      <c r="R191" s="5">
        <v>3.6579784159818267</v>
      </c>
      <c r="S191" s="5">
        <v>2.4679936782039484</v>
      </c>
      <c r="T191" s="5">
        <v>34.310977369608892</v>
      </c>
      <c r="U191" s="5">
        <v>26.85834580673497</v>
      </c>
      <c r="V191" s="5">
        <v>25.412932276017798</v>
      </c>
      <c r="W191" s="5">
        <v>-120.42947342447451</v>
      </c>
      <c r="X191" s="5">
        <v>-48.925714180193793</v>
      </c>
      <c r="Y191" s="5">
        <v>70.25684195373708</v>
      </c>
      <c r="Z191" s="5">
        <v>141.50255608579232</v>
      </c>
      <c r="AA191" s="5">
        <v>113.20421028216302</v>
      </c>
      <c r="AB191" s="5">
        <v>85.077293049592384</v>
      </c>
      <c r="AC191" s="5">
        <v>59.047217917762836</v>
      </c>
      <c r="AD191" s="5">
        <v>34.386766843129749</v>
      </c>
      <c r="AE191" s="5">
        <v>15.002706734560187</v>
      </c>
      <c r="AF191" s="5">
        <v>3.1813533765971278</v>
      </c>
      <c r="AG191" s="5">
        <v>18.840902215004093</v>
      </c>
      <c r="AH191" s="5">
        <v>59.597593856425497</v>
      </c>
      <c r="AI191" s="5">
        <v>154.92270643278823</v>
      </c>
    </row>
    <row r="192" spans="1:35" x14ac:dyDescent="0.3">
      <c r="A192" s="5">
        <v>191</v>
      </c>
      <c r="B192" s="19">
        <v>17.776000003796071</v>
      </c>
      <c r="C192" s="5">
        <v>-4.8911130646270449</v>
      </c>
      <c r="D192" s="5">
        <v>-3.2289037988439211</v>
      </c>
      <c r="E192" s="5">
        <v>-5.9874642407753473</v>
      </c>
      <c r="F192" s="5">
        <v>-14.107481104246109</v>
      </c>
      <c r="G192" s="5">
        <v>-14.107481104246109</v>
      </c>
      <c r="H192" s="5">
        <v>633.53698703610291</v>
      </c>
      <c r="I192" s="5">
        <v>-1.1853637601449334</v>
      </c>
      <c r="J192" s="5">
        <v>24.04437363468374</v>
      </c>
      <c r="K192" s="5">
        <v>-1.7882960003233823</v>
      </c>
      <c r="L192" s="5">
        <v>28.104855959786843</v>
      </c>
      <c r="M192" s="5">
        <v>49.08057742974492</v>
      </c>
      <c r="N192" s="5">
        <v>195.18580941461875</v>
      </c>
      <c r="O192" s="5">
        <v>197.41551477365005</v>
      </c>
      <c r="P192" s="5">
        <v>2.8457479076265577</v>
      </c>
      <c r="Q192" s="5">
        <v>1.4671241068413283</v>
      </c>
      <c r="R192" s="5">
        <v>4.1219883284397385</v>
      </c>
      <c r="S192" s="5">
        <v>2.9811325734242855</v>
      </c>
      <c r="T192" s="5">
        <v>37.477450512844136</v>
      </c>
      <c r="U192" s="5">
        <v>29.590499194328864</v>
      </c>
      <c r="V192" s="5">
        <v>31.486470337000277</v>
      </c>
      <c r="W192" s="5">
        <v>18.770294709320893</v>
      </c>
      <c r="X192" s="5">
        <v>23.217077646223991</v>
      </c>
      <c r="Y192" s="5">
        <v>121.0841856015695</v>
      </c>
      <c r="Z192" s="5">
        <v>105.86229739808562</v>
      </c>
      <c r="AA192" s="5">
        <v>80.227901644173912</v>
      </c>
      <c r="AB192" s="5">
        <v>46.647023603423555</v>
      </c>
      <c r="AC192" s="5">
        <v>25.903187095736676</v>
      </c>
      <c r="AD192" s="5">
        <v>44.994588240257869</v>
      </c>
      <c r="AE192" s="5">
        <v>14.74924839436874</v>
      </c>
      <c r="AF192" s="5">
        <v>-18.088394526704448</v>
      </c>
      <c r="AG192" s="5">
        <v>7.0697534806178233</v>
      </c>
      <c r="AH192" s="5">
        <v>80.401082642933673</v>
      </c>
      <c r="AI192" s="5">
        <v>271.79494977220958</v>
      </c>
    </row>
    <row r="193" spans="1:35" x14ac:dyDescent="0.3">
      <c r="A193" s="5">
        <v>192</v>
      </c>
      <c r="B193" s="19">
        <v>17.870500000426546</v>
      </c>
      <c r="C193" s="5">
        <v>-4.7988757044242041</v>
      </c>
      <c r="D193" s="5">
        <v>-4.0149874114398534</v>
      </c>
      <c r="E193" s="5">
        <v>-6.2700450826068002</v>
      </c>
      <c r="F193" s="5">
        <v>-15.083908198470652</v>
      </c>
      <c r="G193" s="5">
        <v>-15.083908198470652</v>
      </c>
      <c r="H193" s="5">
        <v>841.57554684332604</v>
      </c>
      <c r="I193" s="5">
        <v>-1.55573777794599</v>
      </c>
      <c r="J193" s="5">
        <v>26.055345686167193</v>
      </c>
      <c r="K193" s="5">
        <v>-1.3752347031941508</v>
      </c>
      <c r="L193" s="5">
        <v>33.736616933855792</v>
      </c>
      <c r="M193" s="5">
        <v>50.583784086814539</v>
      </c>
      <c r="N193" s="5">
        <v>210.70270396495306</v>
      </c>
      <c r="O193" s="5">
        <v>201.48468589171279</v>
      </c>
      <c r="P193" s="5">
        <v>3.2351561033521339</v>
      </c>
      <c r="Q193" s="5">
        <v>1.7357511189742811</v>
      </c>
      <c r="R193" s="5">
        <v>3.5265293267775157</v>
      </c>
      <c r="S193" s="5">
        <v>2.5759780780266257</v>
      </c>
      <c r="T193" s="5">
        <v>39.457657894035499</v>
      </c>
      <c r="U193" s="5">
        <v>32.142342534896493</v>
      </c>
      <c r="V193" s="5">
        <v>43.205405664234689</v>
      </c>
      <c r="W193" s="5">
        <v>10.450450513055564</v>
      </c>
      <c r="X193" s="5">
        <v>-27.73153169766211</v>
      </c>
      <c r="Y193" s="5">
        <v>49.632432729764027</v>
      </c>
      <c r="Z193" s="5">
        <v>73.818018460237255</v>
      </c>
      <c r="AA193" s="5">
        <v>47.061261543189779</v>
      </c>
      <c r="AB193" s="5">
        <v>12.176576649522492</v>
      </c>
      <c r="AC193" s="5">
        <v>28.223423592500605</v>
      </c>
      <c r="AD193" s="5">
        <v>28.911711884912108</v>
      </c>
      <c r="AE193" s="5">
        <v>6.9243243658055933</v>
      </c>
      <c r="AF193" s="5">
        <v>-31.590991180242206</v>
      </c>
      <c r="AG193" s="5">
        <v>13.409009089337964</v>
      </c>
      <c r="AH193" s="5">
        <v>387.4828852041648</v>
      </c>
      <c r="AI193" s="5">
        <v>53.4180183380277</v>
      </c>
    </row>
    <row r="194" spans="1:35" x14ac:dyDescent="0.3">
      <c r="A194" s="5">
        <v>193</v>
      </c>
      <c r="B194" s="19">
        <v>17.956000001868233</v>
      </c>
      <c r="C194" s="5">
        <v>-4.7317234303421767</v>
      </c>
      <c r="D194" s="5">
        <v>-4.3647380833558636</v>
      </c>
      <c r="E194" s="5">
        <v>-6.4366208615981462</v>
      </c>
      <c r="F194" s="5">
        <v>-15.533082375296187</v>
      </c>
      <c r="G194" s="5">
        <v>-15.533082375296187</v>
      </c>
      <c r="H194" s="5">
        <v>964.21875249345135</v>
      </c>
      <c r="I194" s="5">
        <v>-2.2300569878722585</v>
      </c>
      <c r="J194" s="5">
        <v>28.871958770216256</v>
      </c>
      <c r="K194" s="5">
        <v>-1.7349916953608713</v>
      </c>
      <c r="L194" s="5">
        <v>39.672786832713605</v>
      </c>
      <c r="M194" s="5">
        <v>51.789377148389725</v>
      </c>
      <c r="N194" s="5">
        <v>227.35714223820224</v>
      </c>
      <c r="O194" s="5">
        <v>209.99999942831116</v>
      </c>
      <c r="P194" s="5">
        <v>3.3856203667659606</v>
      </c>
      <c r="Q194" s="5">
        <v>1.9623270184546144</v>
      </c>
      <c r="R194" s="5">
        <v>2.6004246298481473</v>
      </c>
      <c r="S194" s="5">
        <v>2.1869421292502262</v>
      </c>
      <c r="T194" s="5">
        <v>40.82051270938598</v>
      </c>
      <c r="U194" s="5">
        <v>34.161172068174288</v>
      </c>
      <c r="V194" s="5">
        <v>48.199633568418527</v>
      </c>
      <c r="W194" s="5">
        <v>39.133699527164815</v>
      </c>
      <c r="X194" s="5">
        <v>41.836996223102467</v>
      </c>
      <c r="Y194" s="5">
        <v>109.08058578363298</v>
      </c>
      <c r="Z194" s="5">
        <v>113.91391910380842</v>
      </c>
      <c r="AA194" s="5">
        <v>88.63186789058301</v>
      </c>
      <c r="AB194" s="5">
        <v>65.946886267357328</v>
      </c>
      <c r="AC194" s="5">
        <v>24.194139128274891</v>
      </c>
      <c r="AD194" s="5">
        <v>2.7051281977639152</v>
      </c>
      <c r="AE194" s="5">
        <v>-5.9780219617478627</v>
      </c>
      <c r="AF194" s="5">
        <v>-41.934065819907801</v>
      </c>
      <c r="AG194" s="5">
        <v>44.983516361056473</v>
      </c>
      <c r="AH194" s="5">
        <v>359.32600634780431</v>
      </c>
      <c r="AI194" s="5">
        <v>-48.435897304039052</v>
      </c>
    </row>
    <row r="195" spans="1:35" x14ac:dyDescent="0.3">
      <c r="A195" s="5">
        <v>194</v>
      </c>
      <c r="B195" s="19">
        <v>18.039500007871538</v>
      </c>
      <c r="C195" s="5">
        <v>-5.2968150038952713</v>
      </c>
      <c r="D195" s="5">
        <v>-4.7639358844669184</v>
      </c>
      <c r="E195" s="5">
        <v>-6.4242820337930375</v>
      </c>
      <c r="F195" s="5">
        <v>-16.485032922155227</v>
      </c>
      <c r="G195" s="5">
        <v>-16.485032922155227</v>
      </c>
      <c r="H195" s="5">
        <v>1089.1111995651934</v>
      </c>
      <c r="I195" s="5">
        <v>-2.5197849915003929</v>
      </c>
      <c r="J195" s="5">
        <v>31.288285198847984</v>
      </c>
      <c r="K195" s="5">
        <v>-0.89624746104777575</v>
      </c>
      <c r="L195" s="5">
        <v>41.187354629414735</v>
      </c>
      <c r="M195" s="5">
        <v>53.3571427118871</v>
      </c>
      <c r="N195" s="5">
        <v>236.68498104064767</v>
      </c>
      <c r="O195" s="5">
        <v>201.91575036607009</v>
      </c>
      <c r="P195" s="5">
        <v>3.3210977616531916</v>
      </c>
      <c r="Q195" s="5">
        <v>2.0779119791123128</v>
      </c>
      <c r="R195" s="5">
        <v>2.4679770633208253</v>
      </c>
      <c r="S195" s="5">
        <v>1.459255647521758</v>
      </c>
      <c r="T195" s="5">
        <v>42.536629920831338</v>
      </c>
      <c r="U195" s="5">
        <v>35.360805764542143</v>
      </c>
      <c r="V195" s="5">
        <v>52.956043811880235</v>
      </c>
      <c r="W195" s="5">
        <v>3.1849816763109735</v>
      </c>
      <c r="X195" s="5">
        <v>-46.884615256979984</v>
      </c>
      <c r="Y195" s="5">
        <v>131.6336992753495</v>
      </c>
      <c r="Z195" s="5">
        <v>174.44871747381146</v>
      </c>
      <c r="AA195" s="5">
        <v>142.44688605909948</v>
      </c>
      <c r="AB195" s="5">
        <v>93.586080331308537</v>
      </c>
      <c r="AC195" s="5">
        <v>60.7216115563076</v>
      </c>
      <c r="AD195" s="5">
        <v>4.8223443092163913</v>
      </c>
      <c r="AE195" s="5">
        <v>1.5219780178347311</v>
      </c>
      <c r="AF195" s="5">
        <v>-48.655677523221023</v>
      </c>
      <c r="AG195" s="5">
        <v>62.919413748126537</v>
      </c>
      <c r="AH195" s="5">
        <v>512.3882769933897</v>
      </c>
      <c r="AI195" s="5">
        <v>-92.020146269637593</v>
      </c>
    </row>
    <row r="196" spans="1:35" x14ac:dyDescent="0.3">
      <c r="A196" s="5">
        <v>195</v>
      </c>
      <c r="B196" s="19">
        <v>18.134333342313766</v>
      </c>
      <c r="C196" s="5">
        <v>-4.7089240366632428</v>
      </c>
      <c r="D196" s="5">
        <v>-5.2923476382551478</v>
      </c>
      <c r="E196" s="5">
        <v>-7.0546916360120093</v>
      </c>
      <c r="F196" s="5">
        <v>-17.055963310930192</v>
      </c>
      <c r="G196" s="5">
        <v>-17.055963310930192</v>
      </c>
      <c r="H196" s="5">
        <v>1211.1966969175676</v>
      </c>
      <c r="I196" s="5">
        <v>-1.9678856635829634</v>
      </c>
      <c r="J196" s="5">
        <v>33.035516720342656</v>
      </c>
      <c r="K196" s="5">
        <v>0.37032891076435215</v>
      </c>
      <c r="L196" s="5">
        <v>37.372909076457312</v>
      </c>
      <c r="M196" s="5">
        <v>55.269899059664006</v>
      </c>
      <c r="N196" s="5">
        <v>240.13906548565078</v>
      </c>
      <c r="O196" s="5">
        <v>193.81884615784625</v>
      </c>
      <c r="P196" s="5">
        <v>3.2611010104777862</v>
      </c>
      <c r="Q196" s="5">
        <v>1.9687945173402095</v>
      </c>
      <c r="R196" s="5">
        <v>3.1596005639558937</v>
      </c>
      <c r="S196" s="5">
        <v>0.58971932175606789</v>
      </c>
      <c r="T196" s="5">
        <v>45.279048244707475</v>
      </c>
      <c r="U196" s="5">
        <v>36.003659456975747</v>
      </c>
      <c r="V196" s="5">
        <v>57.253430613402763</v>
      </c>
      <c r="W196" s="5">
        <v>-45.171088501468986</v>
      </c>
      <c r="X196" s="5">
        <v>2.8069533242020968</v>
      </c>
      <c r="Y196" s="5">
        <v>-35.615736311779493</v>
      </c>
      <c r="Z196" s="5">
        <v>-8.1390667444921352</v>
      </c>
      <c r="AA196" s="5">
        <v>15.103385096456508</v>
      </c>
      <c r="AB196" s="5">
        <v>42.880146153424064</v>
      </c>
      <c r="AC196" s="5">
        <v>49.906678594712126</v>
      </c>
      <c r="AD196" s="5">
        <v>-10.045745599654042</v>
      </c>
      <c r="AE196" s="5">
        <v>-2.4757547898602614</v>
      </c>
      <c r="AF196" s="5">
        <v>-51.674290661973707</v>
      </c>
      <c r="AG196" s="5">
        <v>73.469350013063135</v>
      </c>
      <c r="AH196" s="5">
        <v>439.00457218335981</v>
      </c>
      <c r="AI196" s="5">
        <v>21.141811413188531</v>
      </c>
    </row>
    <row r="197" spans="1:35" x14ac:dyDescent="0.3">
      <c r="A197" s="5">
        <v>196</v>
      </c>
      <c r="B197" s="19">
        <v>18.228500001132488</v>
      </c>
      <c r="C197" s="5">
        <v>-5.1580939027611956</v>
      </c>
      <c r="D197" s="5">
        <v>-5.2353201222782033</v>
      </c>
      <c r="E197" s="5">
        <v>-6.5935774394361673</v>
      </c>
      <c r="F197" s="5">
        <v>-16.986991464475668</v>
      </c>
      <c r="G197" s="5">
        <v>-16.986991464475668</v>
      </c>
      <c r="H197" s="5">
        <v>1593.6855439144101</v>
      </c>
      <c r="I197" s="5">
        <v>-0.84591433262103177</v>
      </c>
      <c r="J197" s="5">
        <v>34.00818066598984</v>
      </c>
      <c r="K197" s="5">
        <v>2.8672013242253622</v>
      </c>
      <c r="L197" s="5">
        <v>32.129318766703079</v>
      </c>
      <c r="M197" s="5">
        <v>60.689634150132377</v>
      </c>
      <c r="N197" s="5">
        <v>236.50060977087105</v>
      </c>
      <c r="O197" s="5">
        <v>199.27682928074105</v>
      </c>
      <c r="P197" s="5">
        <v>3.2526912621396198</v>
      </c>
      <c r="Q197" s="5">
        <v>1.6367344155653629</v>
      </c>
      <c r="R197" s="5">
        <v>3.079732650696287</v>
      </c>
      <c r="S197" s="5">
        <v>-0.91419033232044922</v>
      </c>
      <c r="T197" s="5">
        <v>47.987195124948833</v>
      </c>
      <c r="U197" s="5">
        <v>35.628658538810981</v>
      </c>
      <c r="V197" s="5">
        <v>69.889024394609621</v>
      </c>
      <c r="W197" s="5">
        <v>56.405487808401375</v>
      </c>
      <c r="X197" s="5">
        <v>18.153658537719327</v>
      </c>
      <c r="Y197" s="5">
        <v>-29.568292684773841</v>
      </c>
      <c r="Z197" s="5">
        <v>-12.39512195199371</v>
      </c>
      <c r="AA197" s="5">
        <v>15.12256097655451</v>
      </c>
      <c r="AB197" s="5">
        <v>38.372560978006717</v>
      </c>
      <c r="AC197" s="5">
        <v>25.503658538178509</v>
      </c>
      <c r="AD197" s="5">
        <v>-0.12073170732467145</v>
      </c>
      <c r="AE197" s="5">
        <v>-16.348170732728555</v>
      </c>
      <c r="AF197" s="5">
        <v>-58.807317076844072</v>
      </c>
      <c r="AG197" s="5">
        <v>84.032926834517539</v>
      </c>
      <c r="AH197" s="5">
        <v>475.29695124920249</v>
      </c>
      <c r="AI197" s="5">
        <v>16.776219513243063</v>
      </c>
    </row>
    <row r="198" spans="1:35" x14ac:dyDescent="0.3">
      <c r="A198" s="5">
        <v>197</v>
      </c>
      <c r="B198" s="19">
        <v>18.322833334095776</v>
      </c>
      <c r="C198" s="5">
        <v>-4.8659488230932366</v>
      </c>
      <c r="D198" s="5">
        <v>-5.6892197816379122</v>
      </c>
      <c r="E198" s="5">
        <v>-7.2166943405536568</v>
      </c>
      <c r="F198" s="5">
        <v>-17.771862945285221</v>
      </c>
      <c r="G198" s="5">
        <v>-17.771862945285221</v>
      </c>
      <c r="H198" s="5">
        <v>1273.6543091283668</v>
      </c>
      <c r="I198" s="5">
        <v>0.91076594256486088</v>
      </c>
      <c r="J198" s="5">
        <v>34.389516537163296</v>
      </c>
      <c r="K198" s="5">
        <v>8.9747565114669037</v>
      </c>
      <c r="L198" s="5">
        <v>27.789265124215223</v>
      </c>
      <c r="M198" s="5">
        <v>70.259067747284064</v>
      </c>
      <c r="N198" s="5">
        <v>228.07497840639061</v>
      </c>
      <c r="O198" s="5">
        <v>188.70832168083669</v>
      </c>
      <c r="P198" s="5">
        <v>3.0316424900422203</v>
      </c>
      <c r="Q198" s="5">
        <v>0.99473428816043064</v>
      </c>
      <c r="R198" s="5">
        <v>2.1666320046566487</v>
      </c>
      <c r="S198" s="5">
        <v>-1.9894181493686418</v>
      </c>
      <c r="T198" s="5">
        <v>49.795794241502982</v>
      </c>
      <c r="U198" s="5">
        <v>35.462359233610982</v>
      </c>
      <c r="V198" s="5">
        <v>82.418165650763882</v>
      </c>
      <c r="W198" s="5">
        <v>16.955806250724155</v>
      </c>
      <c r="X198" s="5">
        <v>-10.440109780563493</v>
      </c>
      <c r="Y198" s="5">
        <v>-28.365132738889173</v>
      </c>
      <c r="Z198" s="5">
        <v>18.405973890588722</v>
      </c>
      <c r="AA198" s="5">
        <v>32.609570433877415</v>
      </c>
      <c r="AB198" s="5">
        <v>45.876867063407509</v>
      </c>
      <c r="AC198" s="5">
        <v>40.059738107027663</v>
      </c>
      <c r="AD198" s="5">
        <v>-17.79152707218455</v>
      </c>
      <c r="AE198" s="5">
        <v>-4.7180737841745959</v>
      </c>
      <c r="AF198" s="5">
        <v>-37.678756685711754</v>
      </c>
      <c r="AG198" s="5">
        <v>108.2541913960432</v>
      </c>
      <c r="AH198" s="5">
        <v>410.03901477093427</v>
      </c>
      <c r="AI198" s="5">
        <v>23.722036096245926</v>
      </c>
    </row>
    <row r="199" spans="1:35" x14ac:dyDescent="0.3">
      <c r="A199" s="5">
        <v>198</v>
      </c>
      <c r="B199" s="19">
        <v>18.41683333972469</v>
      </c>
      <c r="C199" s="5">
        <v>-5.3197540602843505</v>
      </c>
      <c r="D199" s="5">
        <v>-5.3478632729121633</v>
      </c>
      <c r="E199" s="5">
        <v>-7.1523934545528105</v>
      </c>
      <c r="F199" s="5">
        <v>-17.820010787749741</v>
      </c>
      <c r="G199" s="5">
        <v>-17.820010787749741</v>
      </c>
      <c r="H199" s="5">
        <v>1144.5593389895337</v>
      </c>
      <c r="I199" s="5">
        <v>3.0924454127361463</v>
      </c>
      <c r="J199" s="5">
        <v>33.715538766378486</v>
      </c>
      <c r="K199" s="5">
        <v>13.451439587979673</v>
      </c>
      <c r="L199" s="5">
        <v>23.578245523668482</v>
      </c>
      <c r="M199" s="5">
        <v>80.690664158685934</v>
      </c>
      <c r="N199" s="5">
        <v>215.84990612415396</v>
      </c>
      <c r="O199" s="5">
        <v>189.61866785044646</v>
      </c>
      <c r="P199" s="5">
        <v>2.8287673118754424</v>
      </c>
      <c r="Q199" s="5">
        <v>0.67685421852348648</v>
      </c>
      <c r="R199" s="5">
        <v>2.7427992074549086</v>
      </c>
      <c r="S199" s="5">
        <v>0.79325249448274548</v>
      </c>
      <c r="T199" s="5">
        <v>52.129346593761341</v>
      </c>
      <c r="U199" s="5">
        <v>39.311164915527179</v>
      </c>
      <c r="V199" s="5">
        <v>73.962171248620507</v>
      </c>
      <c r="W199" s="5">
        <v>93.173885498905577</v>
      </c>
      <c r="X199" s="5">
        <v>79.508235861650547</v>
      </c>
      <c r="Y199" s="5">
        <v>123.83648430995504</v>
      </c>
      <c r="Z199" s="5">
        <v>122.2806576033296</v>
      </c>
      <c r="AA199" s="5">
        <v>87.33129861943624</v>
      </c>
      <c r="AB199" s="5">
        <v>64.422207960464263</v>
      </c>
      <c r="AC199" s="5">
        <v>73.524709386404538</v>
      </c>
      <c r="AD199" s="5">
        <v>6.2233068265009177E-2</v>
      </c>
      <c r="AE199" s="5">
        <v>8.1653446332433397</v>
      </c>
      <c r="AF199" s="5">
        <v>-21.653446987506801</v>
      </c>
      <c r="AG199" s="5">
        <v>104.57901045065161</v>
      </c>
      <c r="AH199" s="5">
        <v>126.35143242160635</v>
      </c>
      <c r="AI199" s="5">
        <v>201.25259084728444</v>
      </c>
    </row>
    <row r="200" spans="1:35" x14ac:dyDescent="0.3">
      <c r="A200" s="5">
        <v>199</v>
      </c>
      <c r="B200" s="19">
        <v>18.505500003229827</v>
      </c>
      <c r="C200" s="5">
        <v>-5.7113448448106334</v>
      </c>
      <c r="D200" s="5">
        <v>-5.3231792406770015</v>
      </c>
      <c r="E200" s="5">
        <v>-6.9242547599126656</v>
      </c>
      <c r="F200" s="5">
        <v>-17.958778845400403</v>
      </c>
      <c r="G200" s="5">
        <v>-17.958778845400403</v>
      </c>
      <c r="H200" s="5">
        <v>1054.6710706252002</v>
      </c>
      <c r="I200" s="5">
        <v>6.0492835034329779</v>
      </c>
      <c r="J200" s="5">
        <v>31.566715803079738</v>
      </c>
      <c r="K200" s="5">
        <v>19.433615230007391</v>
      </c>
      <c r="L200" s="5">
        <v>20.392601878921994</v>
      </c>
      <c r="M200" s="5">
        <v>95.304822329815408</v>
      </c>
      <c r="N200" s="5">
        <v>202.55868921600987</v>
      </c>
      <c r="O200" s="5">
        <v>186.43858006578054</v>
      </c>
      <c r="P200" s="5">
        <v>2.9348881263181408</v>
      </c>
      <c r="Q200" s="5">
        <v>0.96144878747979023</v>
      </c>
      <c r="R200" s="5">
        <v>4.4187838458872317</v>
      </c>
      <c r="S200" s="5">
        <v>4.6212273169878175</v>
      </c>
      <c r="T200" s="5">
        <v>55.323020791032874</v>
      </c>
      <c r="U200" s="5">
        <v>44.808007168316088</v>
      </c>
      <c r="V200" s="5">
        <v>63.681528504625305</v>
      </c>
      <c r="W200" s="5">
        <v>-27.266605937896106</v>
      </c>
      <c r="X200" s="5">
        <v>-33.554140044245678</v>
      </c>
      <c r="Y200" s="5">
        <v>1.0373066398319561</v>
      </c>
      <c r="Z200" s="5">
        <v>-32.511373895782945</v>
      </c>
      <c r="AA200" s="5">
        <v>-0.42948134561457862</v>
      </c>
      <c r="AB200" s="5">
        <v>34.811646865515385</v>
      </c>
      <c r="AC200" s="5">
        <v>77.705186340668007</v>
      </c>
      <c r="AD200" s="5">
        <v>9.3757961551119564</v>
      </c>
      <c r="AE200" s="5">
        <v>8.1128298252112696</v>
      </c>
      <c r="AF200" s="5">
        <v>-18.842584120735189</v>
      </c>
      <c r="AG200" s="5">
        <v>83.290263669868139</v>
      </c>
      <c r="AH200" s="5">
        <v>129.5104637373237</v>
      </c>
      <c r="AI200" s="5">
        <v>150.54413065517761</v>
      </c>
    </row>
    <row r="201" spans="1:35" x14ac:dyDescent="0.3">
      <c r="A201" s="5">
        <v>200</v>
      </c>
      <c r="B201" s="19">
        <v>18.589833338046446</v>
      </c>
      <c r="C201" s="5">
        <v>-5.3162253484995459</v>
      </c>
      <c r="D201" s="5">
        <v>-5.0490545413938026</v>
      </c>
      <c r="E201" s="5">
        <v>-7.4002877468926815</v>
      </c>
      <c r="F201" s="5">
        <v>-17.765567636786134</v>
      </c>
      <c r="G201" s="5">
        <v>-17.765567636786134</v>
      </c>
      <c r="H201" s="5">
        <v>1022.7797489530166</v>
      </c>
      <c r="I201" s="5">
        <v>10.274959113946974</v>
      </c>
      <c r="J201" s="5">
        <v>28.920854880030813</v>
      </c>
      <c r="K201" s="5">
        <v>27.922518774911882</v>
      </c>
      <c r="L201" s="5">
        <v>21.173970458852903</v>
      </c>
      <c r="M201" s="5">
        <v>113.07692372588437</v>
      </c>
      <c r="N201" s="5">
        <v>193.13022521499818</v>
      </c>
      <c r="O201" s="5">
        <v>182.79467094611132</v>
      </c>
      <c r="P201" s="5">
        <v>3.3230079270437769</v>
      </c>
      <c r="Q201" s="5">
        <v>1.4855200592300226</v>
      </c>
      <c r="R201" s="5">
        <v>5.3278960512680467</v>
      </c>
      <c r="S201" s="5">
        <v>5.8484119856186103</v>
      </c>
      <c r="T201" s="5">
        <v>59.055118449160233</v>
      </c>
      <c r="U201" s="5">
        <v>50.329497563225864</v>
      </c>
      <c r="V201" s="5">
        <v>70.522713911703377</v>
      </c>
      <c r="W201" s="5">
        <v>-24.4996972938469</v>
      </c>
      <c r="X201" s="5">
        <v>73.475469834161387</v>
      </c>
      <c r="Y201" s="5">
        <v>81.674137355472595</v>
      </c>
      <c r="Z201" s="5">
        <v>83.293156141263353</v>
      </c>
      <c r="AA201" s="5">
        <v>70.777105191176659</v>
      </c>
      <c r="AB201" s="5">
        <v>75.101756942222849</v>
      </c>
      <c r="AC201" s="5">
        <v>56.94003666839648</v>
      </c>
      <c r="AD201" s="5">
        <v>-10.782556088532974</v>
      </c>
      <c r="AE201" s="5">
        <v>18.00908550614227</v>
      </c>
      <c r="AF201" s="5">
        <v>-12.645063670390858</v>
      </c>
      <c r="AG201" s="5">
        <v>79.624470475144747</v>
      </c>
      <c r="AH201" s="5">
        <v>48.112659270672772</v>
      </c>
      <c r="AI201" s="5">
        <v>167.36765692662314</v>
      </c>
    </row>
    <row r="202" spans="1:35" x14ac:dyDescent="0.3">
      <c r="A202" s="5">
        <v>201</v>
      </c>
      <c r="B202" s="19">
        <v>18.684666672488675</v>
      </c>
      <c r="C202" s="5">
        <v>-5.6706487303034185</v>
      </c>
      <c r="D202" s="5">
        <v>-5.2065827070465573</v>
      </c>
      <c r="E202" s="5">
        <v>-7.5180872630139879</v>
      </c>
      <c r="F202" s="5">
        <v>-18.395318700364069</v>
      </c>
      <c r="G202" s="5">
        <v>-18.395318700364069</v>
      </c>
      <c r="H202" s="5">
        <v>981.15480187339313</v>
      </c>
      <c r="I202" s="5">
        <v>15.545149352276317</v>
      </c>
      <c r="J202" s="5">
        <v>26.989872950570557</v>
      </c>
      <c r="K202" s="5">
        <v>36.002141266356162</v>
      </c>
      <c r="L202" s="5">
        <v>27.346171589981324</v>
      </c>
      <c r="M202" s="5">
        <v>134.5820722442171</v>
      </c>
      <c r="N202" s="5">
        <v>188.33676667749418</v>
      </c>
      <c r="O202" s="5">
        <v>174.03452552939123</v>
      </c>
      <c r="P202" s="5">
        <v>3.9342147230177562</v>
      </c>
      <c r="Q202" s="5">
        <v>2.2147712948863307</v>
      </c>
      <c r="R202" s="5">
        <v>6.7269917655945388</v>
      </c>
      <c r="S202" s="5">
        <v>6.5525241074170939</v>
      </c>
      <c r="T202" s="5">
        <v>63.650515204788725</v>
      </c>
      <c r="U202" s="5">
        <v>55.949727759018231</v>
      </c>
      <c r="V202" s="5">
        <v>64.689885289493944</v>
      </c>
      <c r="W202" s="5">
        <v>8.1514234265517604</v>
      </c>
      <c r="X202" s="5">
        <v>47.841914266090569</v>
      </c>
      <c r="Y202" s="5">
        <v>112.16474928091569</v>
      </c>
      <c r="Z202" s="5">
        <v>103.45548212009049</v>
      </c>
      <c r="AA202" s="5">
        <v>111.11084255166926</v>
      </c>
      <c r="AB202" s="5">
        <v>58.222895549168832</v>
      </c>
      <c r="AC202" s="5">
        <v>29.267716703403757</v>
      </c>
      <c r="AD202" s="5">
        <v>11.64930351930963</v>
      </c>
      <c r="AE202" s="5">
        <v>9.1798910278510366</v>
      </c>
      <c r="AF202" s="5">
        <v>-18.963052804167329</v>
      </c>
      <c r="AG202" s="5">
        <v>107.03149667725803</v>
      </c>
      <c r="AH202" s="5">
        <v>-116.15687528807902</v>
      </c>
      <c r="AI202" s="5">
        <v>182.65293866183339</v>
      </c>
    </row>
    <row r="203" spans="1:35" x14ac:dyDescent="0.3">
      <c r="A203" s="5">
        <v>202</v>
      </c>
      <c r="B203" s="19">
        <v>18.778166676638648</v>
      </c>
      <c r="C203" s="5">
        <v>-6.192973217569274</v>
      </c>
      <c r="D203" s="5">
        <v>-4.9710071971962373</v>
      </c>
      <c r="E203" s="5">
        <v>-8.3957318237465568</v>
      </c>
      <c r="F203" s="5">
        <v>-19.55971223851207</v>
      </c>
      <c r="G203" s="5">
        <v>-19.55971223851207</v>
      </c>
      <c r="H203" s="5">
        <v>1272.6560253946295</v>
      </c>
      <c r="I203" s="5">
        <v>21.152177568180687</v>
      </c>
      <c r="J203" s="5">
        <v>26.331163208848654</v>
      </c>
      <c r="K203" s="5">
        <v>39.485417081976273</v>
      </c>
      <c r="L203" s="5">
        <v>32.317492913461734</v>
      </c>
      <c r="M203" s="5">
        <v>151.42449726164514</v>
      </c>
      <c r="N203" s="5">
        <v>185.11036694430243</v>
      </c>
      <c r="O203" s="5">
        <v>163.63189548861794</v>
      </c>
      <c r="P203" s="5">
        <v>4.7141332369833009</v>
      </c>
      <c r="Q203" s="5">
        <v>3.0479564419543141</v>
      </c>
      <c r="R203" s="5">
        <v>8.5674265992275593</v>
      </c>
      <c r="S203" s="5">
        <v>6.3998148761178566</v>
      </c>
      <c r="T203" s="5">
        <v>68.576105628542166</v>
      </c>
      <c r="U203" s="5">
        <v>59.137658236360977</v>
      </c>
      <c r="V203" s="5">
        <v>48.665857313193193</v>
      </c>
      <c r="W203" s="5">
        <v>60.818677008599991</v>
      </c>
      <c r="X203" s="5">
        <v>124.68283607859358</v>
      </c>
      <c r="Y203" s="5">
        <v>145.54638941196544</v>
      </c>
      <c r="Z203" s="5">
        <v>84.473012589389867</v>
      </c>
      <c r="AA203" s="5">
        <v>57.118252568411577</v>
      </c>
      <c r="AB203" s="5">
        <v>29.095815177940203</v>
      </c>
      <c r="AC203" s="5">
        <v>51.596724458297949</v>
      </c>
      <c r="AD203" s="5">
        <v>-9.0964219276913783E-2</v>
      </c>
      <c r="AE203" s="5">
        <v>13.186173226393501</v>
      </c>
      <c r="AF203" s="5">
        <v>-18.138265323833156</v>
      </c>
      <c r="AG203" s="5">
        <v>91.022436377333875</v>
      </c>
      <c r="AH203" s="5">
        <v>-78.336566356963914</v>
      </c>
      <c r="AI203" s="5">
        <v>128.54699611348042</v>
      </c>
    </row>
    <row r="204" spans="1:35" x14ac:dyDescent="0.3">
      <c r="A204" s="5">
        <v>203</v>
      </c>
      <c r="B204" s="19">
        <v>18.870666667353362</v>
      </c>
      <c r="C204" s="5">
        <v>-4.6391518108026375</v>
      </c>
      <c r="D204" s="5">
        <v>-4.3747666571305652</v>
      </c>
      <c r="E204" s="5">
        <v>-6.5042281724842974</v>
      </c>
      <c r="F204" s="5">
        <v>-15.518146640417603</v>
      </c>
      <c r="G204" s="5">
        <v>-15.518146640417603</v>
      </c>
      <c r="H204" s="5">
        <v>104.62122207545684</v>
      </c>
      <c r="I204" s="5">
        <v>26.117976231973863</v>
      </c>
      <c r="J204" s="5">
        <v>26.728276966702971</v>
      </c>
      <c r="K204" s="5">
        <v>37.126180774624487</v>
      </c>
      <c r="L204" s="5">
        <v>34.22386571050793</v>
      </c>
      <c r="M204" s="5">
        <v>161.12199576307506</v>
      </c>
      <c r="N204" s="5">
        <v>182.24703379459345</v>
      </c>
      <c r="O204" s="5">
        <v>165.55217525866769</v>
      </c>
      <c r="P204" s="5">
        <v>5.835617866912127</v>
      </c>
      <c r="Q204" s="5">
        <v>3.9462876370672881</v>
      </c>
      <c r="R204" s="5">
        <v>10.813134444972103</v>
      </c>
      <c r="S204" s="5">
        <v>5.3046742898618726</v>
      </c>
      <c r="T204" s="5">
        <v>73.794341354894613</v>
      </c>
      <c r="U204" s="5">
        <v>59.54913295621057</v>
      </c>
      <c r="V204" s="5">
        <v>26.190447219927975</v>
      </c>
      <c r="W204" s="5">
        <v>-219.38971709756919</v>
      </c>
      <c r="X204" s="5">
        <v>-287.90142991507361</v>
      </c>
      <c r="Y204" s="5">
        <v>-200.94250078835572</v>
      </c>
      <c r="Z204" s="5">
        <v>-192.38332828945406</v>
      </c>
      <c r="AA204" s="5">
        <v>-110.64496502898892</v>
      </c>
      <c r="AB204" s="5">
        <v>-72.138728333673839</v>
      </c>
      <c r="AC204" s="5">
        <v>-1.3069668392437015</v>
      </c>
      <c r="AD204" s="5">
        <v>-43.971402500755708</v>
      </c>
      <c r="AE204" s="5">
        <v>-50.792820207814032</v>
      </c>
      <c r="AF204" s="5">
        <v>-65.076361432788559</v>
      </c>
      <c r="AG204" s="5">
        <v>28.815333134498271</v>
      </c>
      <c r="AH204" s="5">
        <v>74.842105273506093</v>
      </c>
      <c r="AI204" s="5">
        <v>101.7791299197619</v>
      </c>
    </row>
    <row r="205" spans="1:35" x14ac:dyDescent="0.3">
      <c r="A205" s="5">
        <v>204</v>
      </c>
      <c r="B205" s="19">
        <v>18.964166671503335</v>
      </c>
      <c r="C205" s="5">
        <v>-1.6911668744748669</v>
      </c>
      <c r="D205" s="5">
        <v>-6.1007283973532482</v>
      </c>
      <c r="E205" s="5">
        <v>-2.4166991542459435</v>
      </c>
      <c r="F205" s="5">
        <v>-10.208594426073747</v>
      </c>
      <c r="G205" s="5">
        <v>-10.208594426073747</v>
      </c>
      <c r="H205" s="5">
        <v>-1232.948066155179</v>
      </c>
      <c r="I205" s="5">
        <v>17.937645014905709</v>
      </c>
      <c r="J205" s="5">
        <v>25.849029526862484</v>
      </c>
      <c r="K205" s="5">
        <v>-48.462776220558993</v>
      </c>
      <c r="L205" s="5">
        <v>21.43822868469324</v>
      </c>
      <c r="M205" s="5">
        <v>41.066382577062207</v>
      </c>
      <c r="N205" s="5">
        <v>154.87088959946888</v>
      </c>
      <c r="O205" s="5">
        <v>83.258221917369937</v>
      </c>
      <c r="P205" s="5">
        <v>8.3868592240271909</v>
      </c>
      <c r="Q205" s="5">
        <v>4.9316025752265702</v>
      </c>
      <c r="R205" s="5">
        <v>19.986025446820861</v>
      </c>
      <c r="S205" s="5">
        <v>4.8843686304074305</v>
      </c>
      <c r="T205" s="5">
        <v>70.267966094844311</v>
      </c>
      <c r="U205" s="5">
        <v>37.300852724709827</v>
      </c>
      <c r="V205" s="5">
        <v>-212.79719914281344</v>
      </c>
      <c r="W205" s="5">
        <v>-787.58404608607907</v>
      </c>
      <c r="X205" s="5">
        <v>-623.60718812944162</v>
      </c>
      <c r="Y205" s="5">
        <v>-667.54933198142044</v>
      </c>
      <c r="Z205" s="5">
        <v>-659.18331490528192</v>
      </c>
      <c r="AA205" s="5">
        <v>-563.74238893381869</v>
      </c>
      <c r="AB205" s="5">
        <v>-517.57673715834994</v>
      </c>
      <c r="AC205" s="5">
        <v>-464.39159693419731</v>
      </c>
      <c r="AD205" s="5">
        <v>-282.53715061983621</v>
      </c>
      <c r="AE205" s="5">
        <v>-375.83678547681274</v>
      </c>
      <c r="AF205" s="5">
        <v>-304.19853923191317</v>
      </c>
      <c r="AG205" s="5">
        <v>-1091.7862393983921</v>
      </c>
      <c r="AH205" s="5">
        <v>-184.7576131922784</v>
      </c>
      <c r="AI205" s="5">
        <v>28.651644417559766</v>
      </c>
    </row>
    <row r="206" spans="1:35" x14ac:dyDescent="0.3">
      <c r="A206" s="5">
        <v>205</v>
      </c>
      <c r="B206" s="19">
        <v>19.057500001508743</v>
      </c>
      <c r="C206" s="5">
        <v>1.2062445689783217</v>
      </c>
      <c r="D206" s="5">
        <v>-3.3233768219561455</v>
      </c>
      <c r="E206" s="5">
        <v>-1.8297101506262053E-2</v>
      </c>
      <c r="F206" s="5">
        <v>-2.1354293544839829</v>
      </c>
      <c r="G206" s="5">
        <v>-2.1354293544839829</v>
      </c>
      <c r="H206" s="5">
        <v>-3290.5287430419035</v>
      </c>
      <c r="I206" s="5">
        <v>6.8561850571234197</v>
      </c>
      <c r="J206" s="5">
        <v>20.48224395002654</v>
      </c>
      <c r="K206" s="5">
        <v>-63.195341112443145</v>
      </c>
      <c r="L206" s="5">
        <v>-12.701587342858463</v>
      </c>
      <c r="M206" s="5">
        <v>12.838768155972081</v>
      </c>
      <c r="N206" s="5">
        <v>94.846014788474619</v>
      </c>
      <c r="O206" s="5">
        <v>-63.074275558978513</v>
      </c>
      <c r="P206" s="5">
        <v>9.8225418265471074</v>
      </c>
      <c r="Q206" s="5">
        <v>4.3976553638095561</v>
      </c>
      <c r="R206" s="5">
        <v>13.260744486556504</v>
      </c>
      <c r="S206" s="5">
        <v>-2.660675230310277</v>
      </c>
      <c r="T206" s="5">
        <v>54.05797118304038</v>
      </c>
      <c r="U206" s="5">
        <v>15.108695699281412</v>
      </c>
      <c r="V206" s="5">
        <v>-299.91666760177861</v>
      </c>
      <c r="W206" s="5">
        <v>-954.1811623953372</v>
      </c>
      <c r="X206" s="5">
        <v>-847.98913307873295</v>
      </c>
      <c r="Y206" s="5">
        <v>-887.03985783817075</v>
      </c>
      <c r="Z206" s="5">
        <v>-847.82608959996378</v>
      </c>
      <c r="AA206" s="5">
        <v>-775.55797343260951</v>
      </c>
      <c r="AB206" s="5">
        <v>-751.19746611027892</v>
      </c>
      <c r="AC206" s="5">
        <v>-727.80435009531243</v>
      </c>
      <c r="AD206" s="5">
        <v>-917.94927822439831</v>
      </c>
      <c r="AE206" s="5">
        <v>-1032.3786264072653</v>
      </c>
      <c r="AF206" s="5">
        <v>-710.65217612879019</v>
      </c>
      <c r="AG206" s="5">
        <v>-1117.115945512048</v>
      </c>
      <c r="AH206" s="5">
        <v>-451.65398691546108</v>
      </c>
      <c r="AI206" s="5">
        <v>-109.06340613715091</v>
      </c>
    </row>
    <row r="207" spans="1:35" x14ac:dyDescent="0.3">
      <c r="A207" s="5">
        <v>206</v>
      </c>
      <c r="B207" s="19">
        <v>19.141166671179235</v>
      </c>
      <c r="C207" s="5">
        <v>2.5465483685200136</v>
      </c>
      <c r="D207" s="5">
        <v>-1.20276420841812</v>
      </c>
      <c r="E207" s="5">
        <v>5.7008706187603764</v>
      </c>
      <c r="F207" s="5">
        <v>7.0446547788623732</v>
      </c>
      <c r="G207" s="5">
        <v>7.0446547788623732</v>
      </c>
      <c r="H207" s="5">
        <v>-5585.9084577386384</v>
      </c>
      <c r="I207" s="5">
        <v>-0.55006122439878058</v>
      </c>
      <c r="J207" s="5">
        <v>11.317245602294093</v>
      </c>
      <c r="K207" s="5">
        <v>-32.53276361648679</v>
      </c>
      <c r="L207" s="5">
        <v>-44.003565500904109</v>
      </c>
      <c r="M207" s="5">
        <v>-33.776299891366904</v>
      </c>
      <c r="N207" s="5">
        <v>27.845223710249645</v>
      </c>
      <c r="O207" s="5">
        <v>-208.0828295799212</v>
      </c>
      <c r="P207" s="5">
        <v>10.438624168795149</v>
      </c>
      <c r="Q207" s="5">
        <v>3.904346258929897</v>
      </c>
      <c r="R207" s="5">
        <v>8.6335255605909929</v>
      </c>
      <c r="S207" s="5">
        <v>1.1154736413015205</v>
      </c>
      <c r="T207" s="5">
        <v>33.310157206795985</v>
      </c>
      <c r="U207" s="5">
        <v>-6.5024183820508474</v>
      </c>
      <c r="V207" s="5">
        <v>-416.80773896660577</v>
      </c>
      <c r="W207" s="5">
        <v>-1162.6378480649835</v>
      </c>
      <c r="X207" s="5">
        <v>-1026.0652966247378</v>
      </c>
      <c r="Y207" s="5">
        <v>-1018.1844018213875</v>
      </c>
      <c r="Z207" s="5">
        <v>-1004.6245469192363</v>
      </c>
      <c r="AA207" s="5">
        <v>-945.06529659527439</v>
      </c>
      <c r="AB207" s="5">
        <v>-915.59673552046831</v>
      </c>
      <c r="AC207" s="5">
        <v>-820.44558675550684</v>
      </c>
      <c r="AD207" s="5">
        <v>-1260.4570742190656</v>
      </c>
      <c r="AE207" s="5">
        <v>-1326.1704962502236</v>
      </c>
      <c r="AF207" s="5">
        <v>-835.64510308509841</v>
      </c>
      <c r="AG207" s="5">
        <v>-1131.2394200003585</v>
      </c>
      <c r="AH207" s="5">
        <v>-553.53446211186542</v>
      </c>
      <c r="AI207" s="5">
        <v>-208.10278121233489</v>
      </c>
    </row>
    <row r="208" spans="1:35" x14ac:dyDescent="0.3">
      <c r="A208" s="5">
        <v>207</v>
      </c>
      <c r="B208" s="19">
        <v>19.23616666928865</v>
      </c>
      <c r="C208" s="5">
        <v>4.9269247792679476</v>
      </c>
      <c r="D208" s="5">
        <v>-0.63017044789944543</v>
      </c>
      <c r="E208" s="5">
        <v>7.7907289663292252</v>
      </c>
      <c r="F208" s="5">
        <v>12.087483297697418</v>
      </c>
      <c r="G208" s="5">
        <v>12.087483297697418</v>
      </c>
      <c r="H208" s="5">
        <v>-6734.2426996814629</v>
      </c>
      <c r="I208" s="5">
        <v>-12.144752624143205</v>
      </c>
      <c r="J208" s="5">
        <v>-0.7887299849889382</v>
      </c>
      <c r="K208" s="5">
        <v>-53.300553113020023</v>
      </c>
      <c r="L208" s="5">
        <v>-63.588710418473561</v>
      </c>
      <c r="M208" s="5">
        <v>-93.307344149747664</v>
      </c>
      <c r="N208" s="5">
        <v>-46.509519762160814</v>
      </c>
      <c r="O208" s="5">
        <v>-312.10154306207176</v>
      </c>
      <c r="P208" s="5">
        <v>9.6113591621497587</v>
      </c>
      <c r="Q208" s="5">
        <v>2.6537012660741102</v>
      </c>
      <c r="R208" s="5">
        <v>-0.45214793954661997</v>
      </c>
      <c r="S208" s="5">
        <v>-2.9102156723103412</v>
      </c>
      <c r="T208" s="5">
        <v>3.7969175197646829</v>
      </c>
      <c r="U208" s="5">
        <v>-33.528558671427412</v>
      </c>
      <c r="V208" s="5">
        <v>-422.44424542489918</v>
      </c>
      <c r="W208" s="5">
        <v>-1454.7289295651278</v>
      </c>
      <c r="X208" s="5">
        <v>-1463.6863185563589</v>
      </c>
      <c r="Y208" s="5">
        <v>-1343.0281129605125</v>
      </c>
      <c r="Z208" s="5">
        <v>-1137.2094354290082</v>
      </c>
      <c r="AA208" s="5">
        <v>-1024.0816015903645</v>
      </c>
      <c r="AB208" s="5">
        <v>-960.59474718753677</v>
      </c>
      <c r="AC208" s="5">
        <v>-857.08794694959613</v>
      </c>
      <c r="AD208" s="5">
        <v>-1343.7806061652416</v>
      </c>
      <c r="AE208" s="5">
        <v>-1388.8758013498393</v>
      </c>
      <c r="AF208" s="5">
        <v>-929.30916223719282</v>
      </c>
      <c r="AG208" s="5">
        <v>-1178.346335033068</v>
      </c>
      <c r="AH208" s="5">
        <v>-528.98459055804824</v>
      </c>
      <c r="AI208" s="5">
        <v>-196.31913078554123</v>
      </c>
    </row>
    <row r="209" spans="1:35" x14ac:dyDescent="0.3">
      <c r="A209" s="5">
        <v>208</v>
      </c>
      <c r="B209" s="19">
        <v>19.329833337105811</v>
      </c>
      <c r="C209" s="5">
        <v>7.7706671568113546</v>
      </c>
      <c r="D209" s="5">
        <v>1.2508205578631193</v>
      </c>
      <c r="E209" s="5">
        <v>11.223928222808681</v>
      </c>
      <c r="F209" s="5">
        <v>20.245415937483155</v>
      </c>
      <c r="G209" s="5">
        <v>20.245415937483155</v>
      </c>
      <c r="H209" s="5">
        <v>-8810.9885010082453</v>
      </c>
      <c r="I209" s="5">
        <v>-26.324001427410145</v>
      </c>
      <c r="J209" s="5">
        <v>-14.653996925862828</v>
      </c>
      <c r="K209" s="5">
        <v>-63.365297702677516</v>
      </c>
      <c r="L209" s="5">
        <v>-69.778458291242103</v>
      </c>
      <c r="M209" s="5">
        <v>-153.17220715938072</v>
      </c>
      <c r="N209" s="5">
        <v>-111.21208584192118</v>
      </c>
      <c r="O209" s="5">
        <v>-413.7679804806458</v>
      </c>
      <c r="P209" s="5">
        <v>7.6261978835274205</v>
      </c>
      <c r="Q209" s="5">
        <v>-1.4778745852718893</v>
      </c>
      <c r="R209" s="5">
        <v>-7.1650699666094342</v>
      </c>
      <c r="S209" s="5">
        <v>-22.378731776211865</v>
      </c>
      <c r="T209" s="5">
        <v>-27.915408168691933</v>
      </c>
      <c r="U209" s="5">
        <v>-90.348037269087058</v>
      </c>
      <c r="V209" s="5">
        <v>-428.75529182731748</v>
      </c>
      <c r="W209" s="5">
        <v>-1552.0985068681102</v>
      </c>
      <c r="X209" s="5">
        <v>-1509.01089309085</v>
      </c>
      <c r="Y209" s="5">
        <v>-1439.4924633065968</v>
      </c>
      <c r="Z209" s="5">
        <v>-1219.1456330358274</v>
      </c>
      <c r="AA209" s="5">
        <v>-1093.6169307188202</v>
      </c>
      <c r="AB209" s="5">
        <v>-999.24653690906246</v>
      </c>
      <c r="AC209" s="5">
        <v>-917.28943629016226</v>
      </c>
      <c r="AD209" s="5">
        <v>-1357.7855137479094</v>
      </c>
      <c r="AE209" s="5">
        <v>-1443.8247896392704</v>
      </c>
      <c r="AF209" s="5">
        <v>-1070.6157220011235</v>
      </c>
      <c r="AG209" s="5">
        <v>-1227.0815847866413</v>
      </c>
      <c r="AH209" s="5">
        <v>-642.57462957760231</v>
      </c>
      <c r="AI209" s="5">
        <v>74.360121681563484</v>
      </c>
    </row>
    <row r="210" spans="1:35" x14ac:dyDescent="0.3">
      <c r="A210" s="5">
        <v>209</v>
      </c>
      <c r="B210" s="19">
        <v>19.423333341255784</v>
      </c>
      <c r="C210" s="5">
        <v>8.6039003698629895</v>
      </c>
      <c r="D210" s="5">
        <v>2.0479921324147123</v>
      </c>
      <c r="E210" s="5">
        <v>11.793213355851487</v>
      </c>
      <c r="F210" s="5">
        <v>22.445105858129395</v>
      </c>
      <c r="G210" s="5">
        <v>22.445105858129395</v>
      </c>
      <c r="H210" s="5">
        <v>-9330.7895704040711</v>
      </c>
      <c r="I210" s="5">
        <v>-41.673105322722492</v>
      </c>
      <c r="J210" s="5">
        <v>-29.940646078669804</v>
      </c>
      <c r="K210" s="5">
        <v>-68.506066523518925</v>
      </c>
      <c r="L210" s="5">
        <v>-75.050085741727628</v>
      </c>
      <c r="M210" s="5">
        <v>-209.03739171433637</v>
      </c>
      <c r="N210" s="5">
        <v>-173.03196395895583</v>
      </c>
      <c r="O210" s="5">
        <v>-508.16706210439207</v>
      </c>
      <c r="P210" s="5">
        <v>4.4979889140486389</v>
      </c>
      <c r="Q210" s="5">
        <v>-8.9525664675890368</v>
      </c>
      <c r="R210" s="5">
        <v>-13.27994842599459</v>
      </c>
      <c r="S210" s="5">
        <v>-45.976486735079639</v>
      </c>
      <c r="T210" s="5">
        <v>-60.759950953599215</v>
      </c>
      <c r="U210" s="5">
        <v>-154.3606734917079</v>
      </c>
      <c r="V210" s="5">
        <v>-412.94691859834211</v>
      </c>
      <c r="W210" s="5">
        <v>-1294.6574016263733</v>
      </c>
      <c r="X210" s="5">
        <v>-1139.4517341770913</v>
      </c>
      <c r="Y210" s="5">
        <v>-1144.1236279639347</v>
      </c>
      <c r="Z210" s="5">
        <v>-1017.8087924645074</v>
      </c>
      <c r="AA210" s="5">
        <v>-945.60252079225199</v>
      </c>
      <c r="AB210" s="5">
        <v>-950.23822640104083</v>
      </c>
      <c r="AC210" s="5">
        <v>-899.14051898800778</v>
      </c>
      <c r="AD210" s="5">
        <v>-1302.6785112921655</v>
      </c>
      <c r="AE210" s="5">
        <v>-1364.8660858700171</v>
      </c>
      <c r="AF210" s="5">
        <v>-1086.423387464848</v>
      </c>
      <c r="AG210" s="5">
        <v>-1185.9209736169464</v>
      </c>
      <c r="AH210" s="5">
        <v>-522.11398592661783</v>
      </c>
      <c r="AI210" s="5">
        <v>-156.47768190789947</v>
      </c>
    </row>
    <row r="211" spans="1:35" x14ac:dyDescent="0.3">
      <c r="A211" s="5">
        <v>210</v>
      </c>
      <c r="B211" s="19">
        <v>19.516833334928378</v>
      </c>
      <c r="C211" s="5">
        <v>8.4456930531564289</v>
      </c>
      <c r="D211" s="5">
        <v>5.3277358575461413</v>
      </c>
      <c r="E211" s="5">
        <v>10.243822134873289</v>
      </c>
      <c r="F211" s="5">
        <v>24.017251045576064</v>
      </c>
      <c r="G211" s="5">
        <v>24.017251045576064</v>
      </c>
      <c r="H211" s="5">
        <v>-9679.0982485810164</v>
      </c>
      <c r="I211" s="5">
        <v>-45.225261574325678</v>
      </c>
      <c r="J211" s="5">
        <v>-44.564026954406501</v>
      </c>
      <c r="K211" s="5">
        <v>11.93640661373049</v>
      </c>
      <c r="L211" s="5">
        <v>-68.439100264629644</v>
      </c>
      <c r="M211" s="5">
        <v>-135.91556171396934</v>
      </c>
      <c r="N211" s="5">
        <v>-207.9028962737207</v>
      </c>
      <c r="O211" s="5">
        <v>-520.06755431700196</v>
      </c>
      <c r="P211" s="5">
        <v>-0.37988034975502782</v>
      </c>
      <c r="Q211" s="5">
        <v>-16.632463050086983</v>
      </c>
      <c r="R211" s="5">
        <v>-23.426516950111019</v>
      </c>
      <c r="S211" s="5">
        <v>-48.500992473681819</v>
      </c>
      <c r="T211" s="5">
        <v>-83.37937322729411</v>
      </c>
      <c r="U211" s="5">
        <v>-185.99276345522046</v>
      </c>
      <c r="V211" s="5">
        <v>-197.71773336717689</v>
      </c>
      <c r="W211" s="5">
        <v>-790.93426278150366</v>
      </c>
      <c r="X211" s="5">
        <v>-900.93727910826203</v>
      </c>
      <c r="Y211" s="5">
        <v>-788.12244129335852</v>
      </c>
      <c r="Z211" s="5">
        <v>-669.03981092058223</v>
      </c>
      <c r="AA211" s="5">
        <v>-673.91435859694195</v>
      </c>
      <c r="AB211" s="5">
        <v>-644.70326071752447</v>
      </c>
      <c r="AC211" s="5">
        <v>-529.26477994392712</v>
      </c>
      <c r="AD211" s="5">
        <v>-1068.8377626021163</v>
      </c>
      <c r="AE211" s="5">
        <v>-1043.455374033455</v>
      </c>
      <c r="AF211" s="5">
        <v>-970.68275599503238</v>
      </c>
      <c r="AG211" s="5">
        <v>-83.079011343747069</v>
      </c>
      <c r="AH211" s="5">
        <v>-267.91737189714217</v>
      </c>
      <c r="AI211" s="5">
        <v>-134.75392117639589</v>
      </c>
    </row>
    <row r="212" spans="1:35" x14ac:dyDescent="0.3">
      <c r="A212" s="5">
        <v>211</v>
      </c>
      <c r="B212" s="19">
        <v>19.605666672578081</v>
      </c>
      <c r="C212" s="5">
        <v>7.9138120373817697</v>
      </c>
      <c r="D212" s="5">
        <v>4.0343587392606368</v>
      </c>
      <c r="E212" s="5">
        <v>10.324848807314726</v>
      </c>
      <c r="F212" s="5">
        <v>22.273019583957236</v>
      </c>
      <c r="G212" s="5">
        <v>22.273019583957236</v>
      </c>
      <c r="H212" s="5">
        <v>-9204.4090478007929</v>
      </c>
      <c r="I212" s="5">
        <v>-35.2954666248107</v>
      </c>
      <c r="J212" s="5">
        <v>-53.70205601372836</v>
      </c>
      <c r="K212" s="5">
        <v>23.718295406974256</v>
      </c>
      <c r="L212" s="5">
        <v>-39.999730641129332</v>
      </c>
      <c r="M212" s="5">
        <v>-154.77044570130099</v>
      </c>
      <c r="N212" s="5">
        <v>-207.66859060937048</v>
      </c>
      <c r="O212" s="5">
        <v>-470.7710512508653</v>
      </c>
      <c r="P212" s="5">
        <v>-5.9069474775051267</v>
      </c>
      <c r="Q212" s="5">
        <v>-22.839906426904079</v>
      </c>
      <c r="R212" s="5">
        <v>-18.711998286667434</v>
      </c>
      <c r="S212" s="5">
        <v>-37.619389572940179</v>
      </c>
      <c r="T212" s="5">
        <v>-94.971115077908138</v>
      </c>
      <c r="U212" s="5">
        <v>-213.50623118273404</v>
      </c>
      <c r="V212" s="5">
        <v>-124.95469647284665</v>
      </c>
      <c r="W212" s="5">
        <v>-525.87108121270046</v>
      </c>
      <c r="X212" s="5">
        <v>-593.17907702358218</v>
      </c>
      <c r="Y212" s="5">
        <v>-456.57281481883774</v>
      </c>
      <c r="Z212" s="5">
        <v>-391.11279710196141</v>
      </c>
      <c r="AA212" s="5">
        <v>-409.37001799515599</v>
      </c>
      <c r="AB212" s="5">
        <v>-411.21252330112384</v>
      </c>
      <c r="AC212" s="5">
        <v>-304.6646372611641</v>
      </c>
      <c r="AD212" s="5">
        <v>-437.94891712712888</v>
      </c>
      <c r="AE212" s="5">
        <v>-387.85283969427371</v>
      </c>
      <c r="AF212" s="5">
        <v>-624.74976694940381</v>
      </c>
      <c r="AG212" s="5">
        <v>-54.102158276325802</v>
      </c>
      <c r="AH212" s="5">
        <v>80.316812976086439</v>
      </c>
      <c r="AI212" s="5">
        <v>51.329279003978122</v>
      </c>
    </row>
    <row r="213" spans="1:35" x14ac:dyDescent="0.3">
      <c r="A213" s="5">
        <v>212</v>
      </c>
      <c r="B213" s="19">
        <v>19.704833335708827</v>
      </c>
      <c r="C213" s="5">
        <v>8.6686588146521135</v>
      </c>
      <c r="D213" s="5">
        <v>2.6872832745291064</v>
      </c>
      <c r="E213" s="5">
        <v>7.2595902108473682</v>
      </c>
      <c r="F213" s="5">
        <v>18.615532300028487</v>
      </c>
      <c r="G213" s="5">
        <v>18.615532300028487</v>
      </c>
      <c r="H213" s="5">
        <v>-8388.0862513650227</v>
      </c>
      <c r="I213" s="5">
        <v>-27.36526099027019</v>
      </c>
      <c r="J213" s="5">
        <v>-52.707322429589027</v>
      </c>
      <c r="K213" s="5">
        <v>-13.169905641201598</v>
      </c>
      <c r="L213" s="5">
        <v>-15.812642898917215</v>
      </c>
      <c r="M213" s="5">
        <v>-152.9929041873873</v>
      </c>
      <c r="N213" s="5">
        <v>-193.90715626444862</v>
      </c>
      <c r="O213" s="5">
        <v>-399.28563131869305</v>
      </c>
      <c r="P213" s="5">
        <v>-9.9865530550778523</v>
      </c>
      <c r="Q213" s="5">
        <v>-27.011450345534207</v>
      </c>
      <c r="R213" s="5">
        <v>-16.70798872690148</v>
      </c>
      <c r="S213" s="5">
        <v>-36.20285628776967</v>
      </c>
      <c r="T213" s="5">
        <v>-100.00768813788983</v>
      </c>
      <c r="U213" s="5">
        <v>-226.93376786216641</v>
      </c>
      <c r="V213" s="5">
        <v>-22.089296358142775</v>
      </c>
      <c r="W213" s="5">
        <v>-329.14133773518574</v>
      </c>
      <c r="X213" s="5">
        <v>-397.98344325935022</v>
      </c>
      <c r="Y213" s="5">
        <v>-363.13128464110952</v>
      </c>
      <c r="Z213" s="5">
        <v>-318.0780615252927</v>
      </c>
      <c r="AA213" s="5">
        <v>-339.519812050111</v>
      </c>
      <c r="AB213" s="5">
        <v>-307.37137904827142</v>
      </c>
      <c r="AC213" s="5">
        <v>-224.50147926630956</v>
      </c>
      <c r="AD213" s="5">
        <v>-86.655825284192758</v>
      </c>
      <c r="AE213" s="5">
        <v>-94.41573069504463</v>
      </c>
      <c r="AF213" s="5">
        <v>-594.74867168129356</v>
      </c>
      <c r="AG213" s="5">
        <v>-53.006505227579311</v>
      </c>
      <c r="AH213" s="5">
        <v>95.473093206445554</v>
      </c>
      <c r="AI213" s="5">
        <v>71.783560295813473</v>
      </c>
    </row>
    <row r="214" spans="1:35" x14ac:dyDescent="0.3">
      <c r="A214" s="5">
        <v>213</v>
      </c>
      <c r="B214" s="19">
        <v>19.798500003525987</v>
      </c>
      <c r="C214" s="5">
        <v>9.5787634700784228</v>
      </c>
      <c r="D214" s="5">
        <v>4.7991677456932145</v>
      </c>
      <c r="E214" s="5">
        <v>10.448043255284345</v>
      </c>
      <c r="F214" s="5">
        <v>24.825974471056284</v>
      </c>
      <c r="G214" s="5">
        <v>24.825974471056284</v>
      </c>
      <c r="H214" s="5">
        <v>-10059.63327333195</v>
      </c>
      <c r="I214" s="5">
        <v>-23.078709891859656</v>
      </c>
      <c r="J214" s="5">
        <v>-47.677445464947809</v>
      </c>
      <c r="K214" s="5">
        <v>-1.4363268734945278</v>
      </c>
      <c r="L214" s="5">
        <v>-7.0588491167415324</v>
      </c>
      <c r="M214" s="5">
        <v>-148.87255459173431</v>
      </c>
      <c r="N214" s="5">
        <v>-182.73681061316859</v>
      </c>
      <c r="O214" s="5">
        <v>-380.47362120222357</v>
      </c>
      <c r="P214" s="5">
        <v>-13.097103476233976</v>
      </c>
      <c r="Q214" s="5">
        <v>-31.582803243139438</v>
      </c>
      <c r="R214" s="5">
        <v>-13.143459292851603</v>
      </c>
      <c r="S214" s="5">
        <v>-30.457495012038091</v>
      </c>
      <c r="T214" s="5">
        <v>-104.21398916263811</v>
      </c>
      <c r="U214" s="5">
        <v>-240.55127406498053</v>
      </c>
      <c r="V214" s="5">
        <v>-22.998814426571993</v>
      </c>
      <c r="W214" s="5">
        <v>-2.8684054488564614</v>
      </c>
      <c r="X214" s="5">
        <v>-15.522821551809088</v>
      </c>
      <c r="Y214" s="5">
        <v>-38.382928213340293</v>
      </c>
      <c r="Z214" s="5">
        <v>-166.71250714159683</v>
      </c>
      <c r="AA214" s="5">
        <v>-240.23295752725869</v>
      </c>
      <c r="AB214" s="5">
        <v>-205.85654975798147</v>
      </c>
      <c r="AC214" s="5">
        <v>-164.92353263350651</v>
      </c>
      <c r="AD214" s="5">
        <v>-13.353289842196613</v>
      </c>
      <c r="AE214" s="5">
        <v>-17.462951957700238</v>
      </c>
      <c r="AF214" s="5">
        <v>-516.31120248948321</v>
      </c>
      <c r="AG214" s="5">
        <v>-30.13692941213294</v>
      </c>
      <c r="AH214" s="5">
        <v>-5.0735032520691075</v>
      </c>
      <c r="AI214" s="5">
        <v>186.96561914223304</v>
      </c>
    </row>
    <row r="215" spans="1:35" x14ac:dyDescent="0.3">
      <c r="A215" s="5">
        <v>214</v>
      </c>
      <c r="B215" s="19">
        <v>19.892000007675961</v>
      </c>
      <c r="C215" s="5">
        <v>14.235614487574608</v>
      </c>
      <c r="D215" s="5">
        <v>4.7901185555324561</v>
      </c>
      <c r="E215" s="5">
        <v>12.136096565597837</v>
      </c>
      <c r="F215" s="5">
        <v>31.161829608704799</v>
      </c>
      <c r="G215" s="5">
        <v>31.161829608704799</v>
      </c>
      <c r="H215" s="5">
        <v>-10561.874523310384</v>
      </c>
      <c r="I215" s="5">
        <v>-15.614943564715642</v>
      </c>
      <c r="J215" s="5">
        <v>-40.420824048512777</v>
      </c>
      <c r="K215" s="5">
        <v>5.0420420875106151E-3</v>
      </c>
      <c r="L215" s="5">
        <v>-11.486870951586436</v>
      </c>
      <c r="M215" s="5">
        <v>-144.11740190472602</v>
      </c>
      <c r="N215" s="5">
        <v>-179.761635277148</v>
      </c>
      <c r="O215" s="5">
        <v>-350.32137319749717</v>
      </c>
      <c r="P215" s="5">
        <v>-14.840525310073788</v>
      </c>
      <c r="Q215" s="5">
        <v>-32.438403818351908</v>
      </c>
      <c r="R215" s="5">
        <v>-12.620341641842106</v>
      </c>
      <c r="S215" s="5">
        <v>-8.7786578938183819</v>
      </c>
      <c r="T215" s="5">
        <v>-107.35428327473048</v>
      </c>
      <c r="U215" s="5">
        <v>-214.68366290302856</v>
      </c>
      <c r="V215" s="5">
        <v>-17.251111650152215</v>
      </c>
      <c r="W215" s="5">
        <v>-35.091016655243635</v>
      </c>
      <c r="X215" s="5">
        <v>-33.322857758537992</v>
      </c>
      <c r="Y215" s="5">
        <v>-35.66557935507857</v>
      </c>
      <c r="Z215" s="5">
        <v>-158.08478988956773</v>
      </c>
      <c r="AA215" s="5">
        <v>-191.40942647999373</v>
      </c>
      <c r="AB215" s="5">
        <v>-183.48295158691496</v>
      </c>
      <c r="AC215" s="5">
        <v>-143.66024210950133</v>
      </c>
      <c r="AD215" s="5">
        <v>-9.4562703167879203</v>
      </c>
      <c r="AE215" s="5">
        <v>30.853839097947048</v>
      </c>
      <c r="AF215" s="5">
        <v>-370.52000928612159</v>
      </c>
      <c r="AG215" s="5">
        <v>19.885561676330347</v>
      </c>
      <c r="AH215" s="5">
        <v>143.98043184934738</v>
      </c>
      <c r="AI215" s="5">
        <v>-175.00148114476963</v>
      </c>
    </row>
    <row r="216" spans="1:35" x14ac:dyDescent="0.3">
      <c r="A216" s="5">
        <v>215</v>
      </c>
      <c r="B216" s="19">
        <v>19.985500001348555</v>
      </c>
      <c r="C216" s="5">
        <v>7.2561168948133989</v>
      </c>
      <c r="D216" s="5">
        <v>6.7345580390257522</v>
      </c>
      <c r="E216" s="5">
        <v>13.034732438225188</v>
      </c>
      <c r="F216" s="5">
        <v>27.02540737206434</v>
      </c>
      <c r="G216" s="5">
        <v>27.02540737206434</v>
      </c>
      <c r="H216" s="5">
        <v>-8410.6560976169912</v>
      </c>
      <c r="I216" s="5">
        <v>-6.7712449677588573</v>
      </c>
      <c r="J216" s="5">
        <v>-32.760322296199114</v>
      </c>
      <c r="K216" s="5">
        <v>-0.27588527940111318</v>
      </c>
      <c r="L216" s="5">
        <v>-14.851637233410434</v>
      </c>
      <c r="M216" s="5">
        <v>-139.53869122557867</v>
      </c>
      <c r="N216" s="5">
        <v>-176.40676162409673</v>
      </c>
      <c r="O216" s="5">
        <v>-313.84109468691122</v>
      </c>
      <c r="P216" s="5">
        <v>-15.382036845269571</v>
      </c>
      <c r="Q216" s="5">
        <v>-26.234381717712022</v>
      </c>
      <c r="R216" s="5">
        <v>-10.821821502291565</v>
      </c>
      <c r="S216" s="5">
        <v>21.467411170969541</v>
      </c>
      <c r="T216" s="5">
        <v>-109.03883910490953</v>
      </c>
      <c r="U216" s="5">
        <v>-172.14645917285415</v>
      </c>
      <c r="V216" s="5">
        <v>-27.091610159675209</v>
      </c>
      <c r="W216" s="5">
        <v>-1.6009487290681957E-2</v>
      </c>
      <c r="X216" s="5">
        <v>-11.900385552739799</v>
      </c>
      <c r="Y216" s="5">
        <v>6.1618737749911299</v>
      </c>
      <c r="Z216" s="5">
        <v>-58.498666560149665</v>
      </c>
      <c r="AA216" s="5">
        <v>-119.89505031991258</v>
      </c>
      <c r="AB216" s="5">
        <v>-109.37859600185614</v>
      </c>
      <c r="AC216" s="5">
        <v>-113.29024739654601</v>
      </c>
      <c r="AD216" s="5">
        <v>-8.4387786341102569</v>
      </c>
      <c r="AE216" s="5">
        <v>19.318114664088828</v>
      </c>
      <c r="AF216" s="5">
        <v>-317.11948191765856</v>
      </c>
      <c r="AG216" s="5">
        <v>18.325526452066597</v>
      </c>
      <c r="AH216" s="5">
        <v>-51.047139642298077</v>
      </c>
      <c r="AI216" s="5">
        <v>63.796028021443945</v>
      </c>
    </row>
    <row r="217" spans="1:35" x14ac:dyDescent="0.3">
      <c r="A217" s="5">
        <v>216</v>
      </c>
      <c r="B217" s="19">
        <v>20.079166669165716</v>
      </c>
      <c r="C217" s="5">
        <v>5.1773509104676121</v>
      </c>
      <c r="D217" s="5">
        <v>5.2346087645546708</v>
      </c>
      <c r="E217" s="5">
        <v>11.294014801049492</v>
      </c>
      <c r="F217" s="5">
        <v>21.705974476071876</v>
      </c>
      <c r="G217" s="5">
        <v>21.705974476071876</v>
      </c>
      <c r="H217" s="5">
        <v>-5397.5949068779337</v>
      </c>
      <c r="I217" s="5">
        <v>2.9565914360296133</v>
      </c>
      <c r="J217" s="5">
        <v>-24.172740021045946</v>
      </c>
      <c r="K217" s="5">
        <v>0.75237704278727924</v>
      </c>
      <c r="L217" s="5">
        <v>-13.714849302900701</v>
      </c>
      <c r="M217" s="5">
        <v>-132.8606992529225</v>
      </c>
      <c r="N217" s="5">
        <v>-172.30171875086882</v>
      </c>
      <c r="O217" s="5">
        <v>-285.70954310915982</v>
      </c>
      <c r="P217" s="5">
        <v>-15.116381773713639</v>
      </c>
      <c r="Q217" s="5">
        <v>-15.91849859114415</v>
      </c>
      <c r="R217" s="5">
        <v>-11.223991433060968</v>
      </c>
      <c r="S217" s="5">
        <v>26.970612628213225</v>
      </c>
      <c r="T217" s="5">
        <v>-111.80912845096168</v>
      </c>
      <c r="U217" s="5">
        <v>-138.80201518883663</v>
      </c>
      <c r="V217" s="5">
        <v>-17.582098371260908</v>
      </c>
      <c r="W217" s="5">
        <v>37.733847005136553</v>
      </c>
      <c r="X217" s="5">
        <v>33.490812038632221</v>
      </c>
      <c r="Y217" s="5">
        <v>20.791938318679318</v>
      </c>
      <c r="Z217" s="5">
        <v>8.5803200810492495</v>
      </c>
      <c r="AA217" s="5">
        <v>44.91108469365777</v>
      </c>
      <c r="AB217" s="5">
        <v>27.478363915517701</v>
      </c>
      <c r="AC217" s="5">
        <v>-118.84232346040203</v>
      </c>
      <c r="AD217" s="5">
        <v>-10.899229383782536</v>
      </c>
      <c r="AE217" s="5">
        <v>15.513930028409044</v>
      </c>
      <c r="AF217" s="5">
        <v>-205.55779457173972</v>
      </c>
      <c r="AG217" s="5">
        <v>26.480734990031987</v>
      </c>
      <c r="AH217" s="5">
        <v>-246.80201501521643</v>
      </c>
      <c r="AI217" s="5">
        <v>210.65975069868904</v>
      </c>
    </row>
    <row r="218" spans="1:35" x14ac:dyDescent="0.3">
      <c r="A218" s="5">
        <v>217</v>
      </c>
      <c r="B218" s="19">
        <v>20.173000000650063</v>
      </c>
      <c r="C218" s="5">
        <v>5.5451598634106878</v>
      </c>
      <c r="D218" s="5">
        <v>4.42311931246463</v>
      </c>
      <c r="E218" s="5">
        <v>10.335193985388605</v>
      </c>
      <c r="F218" s="5">
        <v>20.303473161264023</v>
      </c>
      <c r="G218" s="5">
        <v>20.303473161264023</v>
      </c>
      <c r="H218" s="5">
        <v>-2964.6043701791991</v>
      </c>
      <c r="I218" s="5">
        <v>1.2886650150478658</v>
      </c>
      <c r="J218" s="5">
        <v>-18.041687325978568</v>
      </c>
      <c r="K218" s="5">
        <v>0.13474064295402796</v>
      </c>
      <c r="L218" s="5">
        <v>-25.243714108416977</v>
      </c>
      <c r="M218" s="5">
        <v>-128.31962516181201</v>
      </c>
      <c r="N218" s="5">
        <v>-187.15805108937315</v>
      </c>
      <c r="O218" s="5">
        <v>-252.03701761349359</v>
      </c>
      <c r="P218" s="5">
        <v>-13.451246062731526</v>
      </c>
      <c r="Q218" s="5">
        <v>-5.7720634553649841</v>
      </c>
      <c r="R218" s="5">
        <v>-12.09750676782253</v>
      </c>
      <c r="S218" s="5">
        <v>22.795853176063005</v>
      </c>
      <c r="T218" s="5">
        <v>-114.16392585309619</v>
      </c>
      <c r="U218" s="5">
        <v>-109.18448984922091</v>
      </c>
      <c r="V218" s="5">
        <v>-8.2068155872719295</v>
      </c>
      <c r="W218" s="5">
        <v>-7.5916569446692934</v>
      </c>
      <c r="X218" s="5">
        <v>-26.559342196953061</v>
      </c>
      <c r="Y218" s="5">
        <v>-34.152761773836112</v>
      </c>
      <c r="Z218" s="5">
        <v>3.8108108461516128</v>
      </c>
      <c r="AA218" s="5">
        <v>18.16921285944996</v>
      </c>
      <c r="AB218" s="5">
        <v>23.50117530607746</v>
      </c>
      <c r="AC218" s="5">
        <v>-102.44594689601203</v>
      </c>
      <c r="AD218" s="5">
        <v>-8.3390130033040091</v>
      </c>
      <c r="AE218" s="5">
        <v>23.927732301807669</v>
      </c>
      <c r="AF218" s="5">
        <v>-152.22620587705453</v>
      </c>
      <c r="AG218" s="5">
        <v>8.1521739886453357</v>
      </c>
      <c r="AH218" s="5">
        <v>-357.59577299900781</v>
      </c>
      <c r="AI218" s="5">
        <v>187.37309221945188</v>
      </c>
    </row>
    <row r="219" spans="1:35" x14ac:dyDescent="0.3">
      <c r="A219" s="5">
        <v>218</v>
      </c>
      <c r="B219" s="19">
        <v>20.260333333862945</v>
      </c>
      <c r="C219" s="5">
        <v>5.6178884075066033</v>
      </c>
      <c r="D219" s="5">
        <v>5.6943798569057664</v>
      </c>
      <c r="E219" s="5">
        <v>10.288594093594165</v>
      </c>
      <c r="F219" s="5">
        <v>21.60086235800674</v>
      </c>
      <c r="G219" s="5">
        <v>21.60086235800674</v>
      </c>
      <c r="H219" s="5">
        <v>-2160.8070363335523</v>
      </c>
      <c r="I219" s="5">
        <v>-2.200478326759117</v>
      </c>
      <c r="J219" s="5">
        <v>-17.373581368613458</v>
      </c>
      <c r="K219" s="5">
        <v>-1.210979645408377</v>
      </c>
      <c r="L219" s="5">
        <v>-32.104656297165342</v>
      </c>
      <c r="M219" s="5">
        <v>-123.82538294971545</v>
      </c>
      <c r="N219" s="5">
        <v>-194.08100874572543</v>
      </c>
      <c r="O219" s="5">
        <v>-223.22592333402085</v>
      </c>
      <c r="P219" s="5">
        <v>-12.750011257863134</v>
      </c>
      <c r="Q219" s="5">
        <v>2.1888591624996039</v>
      </c>
      <c r="R219" s="5">
        <v>-11.550550988734503</v>
      </c>
      <c r="S219" s="5">
        <v>19.464394421225901</v>
      </c>
      <c r="T219" s="5">
        <v>-115.90819120423541</v>
      </c>
      <c r="U219" s="5">
        <v>-86.772277516059987</v>
      </c>
      <c r="V219" s="5">
        <v>-7.8451845445207571</v>
      </c>
      <c r="W219" s="5">
        <v>37.326732797301013</v>
      </c>
      <c r="X219" s="5">
        <v>18.525652626815759</v>
      </c>
      <c r="Y219" s="5">
        <v>24.021602240037854</v>
      </c>
      <c r="Z219" s="5">
        <v>26.963096399227155</v>
      </c>
      <c r="AA219" s="5">
        <v>47.035103666644858</v>
      </c>
      <c r="AB219" s="5">
        <v>22.095409614375345</v>
      </c>
      <c r="AC219" s="5">
        <v>-111.69036940804173</v>
      </c>
      <c r="AD219" s="5">
        <v>-12.09720976117014</v>
      </c>
      <c r="AE219" s="5">
        <v>6.5436543871805588</v>
      </c>
      <c r="AF219" s="5">
        <v>-42.124212561217441</v>
      </c>
      <c r="AG219" s="5">
        <v>-6.8460846312098109</v>
      </c>
      <c r="AH219" s="5">
        <v>-322.22682375300178</v>
      </c>
      <c r="AI219" s="5">
        <v>258.23942480050277</v>
      </c>
    </row>
    <row r="220" spans="1:35" x14ac:dyDescent="0.3">
      <c r="A220" s="5">
        <v>219</v>
      </c>
      <c r="B220" s="19">
        <v>20.354333339491859</v>
      </c>
      <c r="C220" s="5">
        <v>3.6391610022544341</v>
      </c>
      <c r="D220" s="5">
        <v>4.0664941336638885</v>
      </c>
      <c r="E220" s="5">
        <v>7.230118706386552</v>
      </c>
      <c r="F220" s="5">
        <v>14.935773842304773</v>
      </c>
      <c r="G220" s="5">
        <v>14.935773842304773</v>
      </c>
      <c r="H220" s="5">
        <v>1212.762161258659</v>
      </c>
      <c r="I220" s="5">
        <v>-0.43509991023102873</v>
      </c>
      <c r="J220" s="5">
        <v>-18.559015018681496</v>
      </c>
      <c r="K220" s="5">
        <v>-1.0070969940619248</v>
      </c>
      <c r="L220" s="5">
        <v>-24.406458709086646</v>
      </c>
      <c r="M220" s="5">
        <v>-117.72593647391061</v>
      </c>
      <c r="N220" s="5">
        <v>-192.72863476935743</v>
      </c>
      <c r="O220" s="5">
        <v>-190.11634092865623</v>
      </c>
      <c r="P220" s="5">
        <v>-11.489130874516151</v>
      </c>
      <c r="Q220" s="5">
        <v>10.031252383407189</v>
      </c>
      <c r="R220" s="5">
        <v>-8.1708148120668618</v>
      </c>
      <c r="S220" s="5">
        <v>18.192880138168359</v>
      </c>
      <c r="T220" s="5">
        <v>-111.6917535939439</v>
      </c>
      <c r="U220" s="5">
        <v>-61.99340300473758</v>
      </c>
      <c r="V220" s="5">
        <v>-1.7865067381654287</v>
      </c>
      <c r="W220" s="5">
        <v>-20.374812497203944</v>
      </c>
      <c r="X220" s="5">
        <v>29.776911403198433</v>
      </c>
      <c r="Y220" s="5">
        <v>17.641978926938801</v>
      </c>
      <c r="Z220" s="5">
        <v>40.62548706396133</v>
      </c>
      <c r="AA220" s="5">
        <v>42.895951820824145</v>
      </c>
      <c r="AB220" s="5">
        <v>1.1010494700475932</v>
      </c>
      <c r="AC220" s="5">
        <v>-128.04557660494473</v>
      </c>
      <c r="AD220" s="5">
        <v>-16.605697072776398</v>
      </c>
      <c r="AE220" s="5">
        <v>3.5622188736833444</v>
      </c>
      <c r="AF220" s="5">
        <v>-23.258770504534422</v>
      </c>
      <c r="AG220" s="5">
        <v>-17.75352315429657</v>
      </c>
      <c r="AH220" s="5">
        <v>-10.053373265728546</v>
      </c>
      <c r="AI220" s="5">
        <v>-238.79460156767138</v>
      </c>
    </row>
    <row r="221" spans="1:35" x14ac:dyDescent="0.3">
      <c r="A221" s="5">
        <v>220</v>
      </c>
      <c r="B221" s="19">
        <v>20.447833333164454</v>
      </c>
      <c r="C221" s="5">
        <v>-3.0538381240603587</v>
      </c>
      <c r="D221" s="5">
        <v>1.9787460549139431</v>
      </c>
      <c r="E221" s="5">
        <v>3.5143142924784847</v>
      </c>
      <c r="F221" s="5">
        <v>2.4392222233321714</v>
      </c>
      <c r="G221" s="5">
        <v>2.4392222233321714</v>
      </c>
      <c r="H221" s="5">
        <v>4563.0238429469646</v>
      </c>
      <c r="I221" s="5">
        <v>-0.20178928885280978</v>
      </c>
      <c r="J221" s="5">
        <v>-19.957095324589005</v>
      </c>
      <c r="K221" s="5">
        <v>0.18005088461225285</v>
      </c>
      <c r="L221" s="5">
        <v>-16.927956182557658</v>
      </c>
      <c r="M221" s="5">
        <v>-111.54243035987864</v>
      </c>
      <c r="N221" s="5">
        <v>-186.51994266246339</v>
      </c>
      <c r="O221" s="5">
        <v>-174.98590951616777</v>
      </c>
      <c r="P221" s="5">
        <v>-10.195203202696364</v>
      </c>
      <c r="Q221" s="5">
        <v>16.841547932444062</v>
      </c>
      <c r="R221" s="5">
        <v>-4.2396659060966098</v>
      </c>
      <c r="S221" s="5">
        <v>16.858397418838194</v>
      </c>
      <c r="T221" s="5">
        <v>-105.92743777688251</v>
      </c>
      <c r="U221" s="5">
        <v>-44.387406923320178</v>
      </c>
      <c r="V221" s="5">
        <v>0.91754124233516532</v>
      </c>
      <c r="W221" s="5">
        <v>-3.7529235911983676</v>
      </c>
      <c r="X221" s="5">
        <v>9.8644679053406428</v>
      </c>
      <c r="Y221" s="5">
        <v>13.669565410318848</v>
      </c>
      <c r="Z221" s="5">
        <v>42.836582313726211</v>
      </c>
      <c r="AA221" s="5">
        <v>24.645877409312686</v>
      </c>
      <c r="AB221" s="5">
        <v>-3.1322339272657427</v>
      </c>
      <c r="AC221" s="5">
        <v>-115.86926700265532</v>
      </c>
      <c r="AD221" s="5">
        <v>-16.258470994084171</v>
      </c>
      <c r="AE221" s="5">
        <v>5.4332834350043262</v>
      </c>
      <c r="AF221" s="5">
        <v>-27.447076849147717</v>
      </c>
      <c r="AG221" s="5">
        <v>-26.365817463572341</v>
      </c>
      <c r="AH221" s="5">
        <v>-195.47766392831983</v>
      </c>
      <c r="AI221" s="5">
        <v>45.092654309585619</v>
      </c>
    </row>
    <row r="222" spans="1:35" x14ac:dyDescent="0.3">
      <c r="A222" s="5">
        <v>221</v>
      </c>
      <c r="B222" s="19">
        <v>20.541333337314427</v>
      </c>
      <c r="C222" s="5">
        <v>2.0872965418382861</v>
      </c>
      <c r="D222" s="5">
        <v>-0.69641558890553024</v>
      </c>
      <c r="E222" s="5">
        <v>1.1921451217900887</v>
      </c>
      <c r="F222" s="5">
        <v>2.5830260747230493</v>
      </c>
      <c r="G222" s="5">
        <v>2.5830260747230493</v>
      </c>
      <c r="H222" s="5">
        <v>4884.2227162901472</v>
      </c>
      <c r="I222" s="5">
        <v>-7.8413141335010997E-2</v>
      </c>
      <c r="J222" s="5">
        <v>-19.926555897151776</v>
      </c>
      <c r="K222" s="5">
        <v>0.86873249865198121</v>
      </c>
      <c r="L222" s="5">
        <v>-11.403982504894856</v>
      </c>
      <c r="M222" s="5">
        <v>-104.56731584657716</v>
      </c>
      <c r="N222" s="5">
        <v>-176.66446692939843</v>
      </c>
      <c r="O222" s="5">
        <v>-156.04317767174268</v>
      </c>
      <c r="P222" s="5">
        <v>-8.6812040806011179</v>
      </c>
      <c r="Q222" s="5">
        <v>19.7125980941973</v>
      </c>
      <c r="R222" s="5">
        <v>-2.1661491553179912</v>
      </c>
      <c r="S222" s="5">
        <v>11.218668754434344</v>
      </c>
      <c r="T222" s="5">
        <v>-99.222188435610946</v>
      </c>
      <c r="U222" s="5">
        <v>-33.664767456748798</v>
      </c>
      <c r="V222" s="5">
        <v>-2.4881559102545721</v>
      </c>
      <c r="W222" s="5">
        <v>-36.176311672739679</v>
      </c>
      <c r="X222" s="5">
        <v>-5.1598200655170805</v>
      </c>
      <c r="Y222" s="5">
        <v>-10.616491703841104</v>
      </c>
      <c r="Z222" s="5">
        <v>6.0251873777603588</v>
      </c>
      <c r="AA222" s="5">
        <v>-9.434482713937081</v>
      </c>
      <c r="AB222" s="5">
        <v>-15.844677586125838</v>
      </c>
      <c r="AC222" s="5">
        <v>-104.37841030024555</v>
      </c>
      <c r="AD222" s="5">
        <v>-31.707346176664203</v>
      </c>
      <c r="AE222" s="5">
        <v>-11.024887504005804</v>
      </c>
      <c r="AF222" s="5">
        <v>-26.459370189525668</v>
      </c>
      <c r="AG222" s="5">
        <v>-24.834782491073131</v>
      </c>
      <c r="AH222" s="5">
        <v>-168.86896471744399</v>
      </c>
      <c r="AI222" s="5">
        <v>12.471364258774219</v>
      </c>
    </row>
    <row r="223" spans="1:35" x14ac:dyDescent="0.3">
      <c r="A223" s="5">
        <v>222</v>
      </c>
      <c r="B223" s="19">
        <v>20.634500003652647</v>
      </c>
      <c r="C223" s="5">
        <v>2.3647094788813718</v>
      </c>
      <c r="D223" s="5">
        <v>0.11364885930771064</v>
      </c>
      <c r="E223" s="5">
        <v>1.5692214853356901</v>
      </c>
      <c r="F223" s="5">
        <v>4.047579823524261</v>
      </c>
      <c r="G223" s="5">
        <v>4.047579823524261</v>
      </c>
      <c r="H223" s="5">
        <v>4133.1292296549109</v>
      </c>
      <c r="I223" s="5">
        <v>-6.0806937829464565E-2</v>
      </c>
      <c r="J223" s="5">
        <v>-19.417041305574635</v>
      </c>
      <c r="K223" s="5">
        <v>-0.15554239592027105</v>
      </c>
      <c r="L223" s="5">
        <v>-11.342195214216522</v>
      </c>
      <c r="M223" s="5">
        <v>-100.7106840645024</v>
      </c>
      <c r="N223" s="5">
        <v>-172.17226854990824</v>
      </c>
      <c r="O223" s="5">
        <v>-142.40996368976488</v>
      </c>
      <c r="P223" s="5">
        <v>-7.2632146916898739</v>
      </c>
      <c r="Q223" s="5">
        <v>17.560082317383053</v>
      </c>
      <c r="R223" s="5">
        <v>-0.9743436653773645</v>
      </c>
      <c r="S223" s="5">
        <v>6.5397158224863743</v>
      </c>
      <c r="T223" s="5">
        <v>-92.182472797704321</v>
      </c>
      <c r="U223" s="5">
        <v>-26.78391350978773</v>
      </c>
      <c r="V223" s="5">
        <v>-0.42677070739677619</v>
      </c>
      <c r="W223" s="5">
        <v>-13.883553392528123</v>
      </c>
      <c r="X223" s="5">
        <v>-29.6650659647871</v>
      </c>
      <c r="Y223" s="5">
        <v>-35.582232819242009</v>
      </c>
      <c r="Z223" s="5">
        <v>-18.185474151899051</v>
      </c>
      <c r="AA223" s="5">
        <v>-37.323529334232255</v>
      </c>
      <c r="AB223" s="5">
        <v>-43.481992706793378</v>
      </c>
      <c r="AC223" s="5">
        <v>-76.950179912179635</v>
      </c>
      <c r="AD223" s="5">
        <v>-23.438175221419751</v>
      </c>
      <c r="AE223" s="5">
        <v>-14.351740666465528</v>
      </c>
      <c r="AF223" s="5">
        <v>-23.64525805412282</v>
      </c>
      <c r="AG223" s="5">
        <v>-30.374549756830675</v>
      </c>
      <c r="AH223" s="5">
        <v>103.68367325400484</v>
      </c>
      <c r="AI223" s="5">
        <v>-144.15486164532396</v>
      </c>
    </row>
    <row r="224" spans="1:35" x14ac:dyDescent="0.3">
      <c r="A224" s="5">
        <v>223</v>
      </c>
      <c r="B224" s="19">
        <v>20.727833333658054</v>
      </c>
      <c r="C224" s="5">
        <v>1.4106993099290828</v>
      </c>
      <c r="D224" s="5">
        <v>0.80989906926425848</v>
      </c>
      <c r="E224" s="5">
        <v>1.3005040560343437</v>
      </c>
      <c r="F224" s="5">
        <v>3.5211024352271729</v>
      </c>
      <c r="G224" s="5">
        <v>3.5211024352271729</v>
      </c>
      <c r="H224" s="5">
        <v>3439.5160321551675</v>
      </c>
      <c r="I224" s="5">
        <v>-0.33131864991279941</v>
      </c>
      <c r="J224" s="5">
        <v>-13.776329434159857</v>
      </c>
      <c r="K224" s="5">
        <v>-1.130651045140282</v>
      </c>
      <c r="L224" s="5">
        <v>25.707229247168282</v>
      </c>
      <c r="M224" s="5">
        <v>-96.261339798109674</v>
      </c>
      <c r="N224" s="5">
        <v>-104.29978978780379</v>
      </c>
      <c r="O224" s="5">
        <v>-130.5166717497072</v>
      </c>
      <c r="P224" s="5">
        <v>-5.541453727288757</v>
      </c>
      <c r="Q224" s="5">
        <v>14.274724843287869</v>
      </c>
      <c r="R224" s="5">
        <v>0.72243212225275744</v>
      </c>
      <c r="S224" s="5">
        <v>4.2269147397915194</v>
      </c>
      <c r="T224" s="5">
        <v>-83.502553368279138</v>
      </c>
      <c r="U224" s="5">
        <v>-21.640732965528336</v>
      </c>
      <c r="V224" s="5">
        <v>0.19645539212481278</v>
      </c>
      <c r="W224" s="5">
        <v>-35.513367398415127</v>
      </c>
      <c r="X224" s="5">
        <v>25.906878957816641</v>
      </c>
      <c r="Y224" s="5">
        <v>5.021327728988255</v>
      </c>
      <c r="Z224" s="5">
        <v>-3.0982276978215406</v>
      </c>
      <c r="AA224" s="5">
        <v>-38.126764816589187</v>
      </c>
      <c r="AB224" s="5">
        <v>-48.457795162088352</v>
      </c>
      <c r="AC224" s="5">
        <v>-51.896665695796031</v>
      </c>
      <c r="AD224" s="5">
        <v>-40.579753703578788</v>
      </c>
      <c r="AE224" s="5">
        <v>-32.982877760403838</v>
      </c>
      <c r="AF224" s="5">
        <v>-8.177230404314308</v>
      </c>
      <c r="AG224" s="5">
        <v>-5.8449985014748309</v>
      </c>
      <c r="AH224" s="5">
        <v>170.87113257240892</v>
      </c>
      <c r="AI224" s="5">
        <v>-269.42865741241775</v>
      </c>
    </row>
    <row r="225" spans="1:35" x14ac:dyDescent="0.3">
      <c r="A225" s="5">
        <v>224</v>
      </c>
      <c r="B225" s="19">
        <v>20.827000007266179</v>
      </c>
      <c r="C225" s="5">
        <v>-0.68098587425726298</v>
      </c>
      <c r="D225" s="5">
        <v>-4.4542940646931033E-2</v>
      </c>
      <c r="E225" s="5">
        <v>0.14114999832193897</v>
      </c>
      <c r="F225" s="5">
        <v>-0.58437881658225499</v>
      </c>
      <c r="G225" s="5">
        <v>-0.58437881658225499</v>
      </c>
      <c r="H225" s="5">
        <v>5758.5930667333396</v>
      </c>
      <c r="I225" s="5">
        <v>-0.47053775834375744</v>
      </c>
      <c r="J225" s="5">
        <v>-4.1981813375781041</v>
      </c>
      <c r="K225" s="5">
        <v>-0.8880656197252027</v>
      </c>
      <c r="L225" s="5">
        <v>39.759848223112826</v>
      </c>
      <c r="M225" s="5">
        <v>-92.075293023050548</v>
      </c>
      <c r="N225" s="5">
        <v>-76.254704975832553</v>
      </c>
      <c r="O225" s="5">
        <v>-118.54764564952214</v>
      </c>
      <c r="P225" s="5">
        <v>-3.4355637308047853</v>
      </c>
      <c r="Q225" s="5">
        <v>11.161203399630512</v>
      </c>
      <c r="R225" s="5">
        <v>1.8194604814051942</v>
      </c>
      <c r="S225" s="5">
        <v>3.1146513549506212</v>
      </c>
      <c r="T225" s="5">
        <v>-75.485293220273462</v>
      </c>
      <c r="U225" s="5">
        <v>-17.585293908592057</v>
      </c>
      <c r="V225" s="5">
        <v>1.0270588113196777</v>
      </c>
      <c r="W225" s="5">
        <v>-43.681764186590961</v>
      </c>
      <c r="X225" s="5">
        <v>-46.697646503679159</v>
      </c>
      <c r="Y225" s="5">
        <v>-39.778234821231649</v>
      </c>
      <c r="Z225" s="5">
        <v>-21.16764680718131</v>
      </c>
      <c r="AA225" s="5">
        <v>-37.134705440893377</v>
      </c>
      <c r="AB225" s="5">
        <v>-42.495881847747619</v>
      </c>
      <c r="AC225" s="5">
        <v>-21.99352915030433</v>
      </c>
      <c r="AD225" s="5">
        <v>-22.694117377269823</v>
      </c>
      <c r="AE225" s="5">
        <v>-19.754117412220719</v>
      </c>
      <c r="AF225" s="5">
        <v>4.2211764204066347</v>
      </c>
      <c r="AG225" s="5">
        <v>-2.032941152302866</v>
      </c>
      <c r="AH225" s="5">
        <v>86.613528382097996</v>
      </c>
      <c r="AI225" s="5">
        <v>-254.28529109468852</v>
      </c>
    </row>
    <row r="226" spans="1:35" x14ac:dyDescent="0.3">
      <c r="A226" s="5">
        <v>225</v>
      </c>
      <c r="B226" s="19">
        <v>20.920666675083339</v>
      </c>
      <c r="C226" s="5">
        <v>1.7338693279893884</v>
      </c>
      <c r="D226" s="5">
        <v>1.0014985245529227</v>
      </c>
      <c r="E226" s="5">
        <v>0.53519893841920874</v>
      </c>
      <c r="F226" s="5">
        <v>3.2705667909613192</v>
      </c>
      <c r="G226" s="5">
        <v>3.2705667909613192</v>
      </c>
      <c r="H226" s="5">
        <v>6306.9546751674179</v>
      </c>
      <c r="I226" s="5">
        <v>-0.35793703123181253</v>
      </c>
      <c r="J226" s="5">
        <v>2.6222521816766942</v>
      </c>
      <c r="K226" s="5">
        <v>-0.39767116434966282</v>
      </c>
      <c r="L226" s="5">
        <v>16.269802342823809</v>
      </c>
      <c r="M226" s="5">
        <v>-87.533254506775236</v>
      </c>
      <c r="N226" s="5">
        <v>-64.128310515342278</v>
      </c>
      <c r="O226" s="5">
        <v>-112.34902839252392</v>
      </c>
      <c r="P226" s="5">
        <v>-1.6278833857732902</v>
      </c>
      <c r="Q226" s="5">
        <v>8.7316629445062297</v>
      </c>
      <c r="R226" s="5">
        <v>1.3383157919786079</v>
      </c>
      <c r="S226" s="5">
        <v>2.0392930899902293</v>
      </c>
      <c r="T226" s="5">
        <v>-69.042377594041511</v>
      </c>
      <c r="U226" s="5">
        <v>-15.061800999390659</v>
      </c>
      <c r="V226" s="5">
        <v>1.0276633272737772</v>
      </c>
      <c r="W226" s="5">
        <v>13.310182407198925</v>
      </c>
      <c r="X226" s="5">
        <v>2.7351383057510232</v>
      </c>
      <c r="Y226" s="5">
        <v>-14.062389584894159</v>
      </c>
      <c r="Z226" s="5">
        <v>-28.816951032831831</v>
      </c>
      <c r="AA226" s="5">
        <v>-41.551500717193541</v>
      </c>
      <c r="AB226" s="5">
        <v>-31.944084628367701</v>
      </c>
      <c r="AC226" s="5">
        <v>6.5597409979760997</v>
      </c>
      <c r="AD226" s="5">
        <v>-30.377869213776879</v>
      </c>
      <c r="AE226" s="5">
        <v>-31.896409525556006</v>
      </c>
      <c r="AF226" s="5">
        <v>-27.494408365945134</v>
      </c>
      <c r="AG226" s="5">
        <v>6.2348440010373389</v>
      </c>
      <c r="AH226" s="5">
        <v>-65.113595973450145</v>
      </c>
      <c r="AI226" s="5">
        <v>87.736315129862049</v>
      </c>
    </row>
    <row r="227" spans="1:35" x14ac:dyDescent="0.3">
      <c r="A227" s="5">
        <v>226</v>
      </c>
      <c r="B227" s="19">
        <v>21.0143333429005</v>
      </c>
      <c r="C227" s="5">
        <v>3.3881270379753636</v>
      </c>
      <c r="D227" s="5">
        <v>3.7700740746590737</v>
      </c>
      <c r="E227" s="5">
        <v>3.4288366577523939</v>
      </c>
      <c r="F227" s="5">
        <v>10.587037770386631</v>
      </c>
      <c r="G227" s="5">
        <v>10.587037770386631</v>
      </c>
      <c r="H227" s="5">
        <v>3710.1681289366952</v>
      </c>
      <c r="I227" s="5">
        <v>-0.19051614028635774</v>
      </c>
      <c r="J227" s="5">
        <v>7.2911047967605924</v>
      </c>
      <c r="K227" s="5">
        <v>0.18307477296000543</v>
      </c>
      <c r="L227" s="5">
        <v>8.7404613350404095</v>
      </c>
      <c r="M227" s="5">
        <v>-83.267430166468571</v>
      </c>
      <c r="N227" s="5">
        <v>-54.610766934346096</v>
      </c>
      <c r="O227" s="5">
        <v>-108.66195753232506</v>
      </c>
      <c r="P227" s="5">
        <v>-0.38531079566709653</v>
      </c>
      <c r="Q227" s="5">
        <v>6.3659921764083558</v>
      </c>
      <c r="R227" s="5">
        <v>0.67768958006420954</v>
      </c>
      <c r="S227" s="5">
        <v>1.3086126219417145</v>
      </c>
      <c r="T227" s="5">
        <v>-63.871137472458337</v>
      </c>
      <c r="U227" s="5">
        <v>-13.249779119151878</v>
      </c>
      <c r="V227" s="5">
        <v>-2.3124447969742796</v>
      </c>
      <c r="W227" s="5">
        <v>-8.2947924434978209</v>
      </c>
      <c r="X227" s="5">
        <v>-6.1871137506830891</v>
      </c>
      <c r="Y227" s="5">
        <v>-25.265665938238854</v>
      </c>
      <c r="Z227" s="5">
        <v>-37.156221779779877</v>
      </c>
      <c r="AA227" s="5">
        <v>-36.623123818950695</v>
      </c>
      <c r="AB227" s="5">
        <v>-41.883494425808237</v>
      </c>
      <c r="AC227" s="5">
        <v>-6.970873666604148</v>
      </c>
      <c r="AD227" s="5">
        <v>-31.777581095519857</v>
      </c>
      <c r="AE227" s="5">
        <v>-48.148278078069083</v>
      </c>
      <c r="AF227" s="5">
        <v>6.4766106565638415</v>
      </c>
      <c r="AG227" s="5">
        <v>5.1632832298853311</v>
      </c>
      <c r="AH227" s="5">
        <v>25.890555600932668</v>
      </c>
      <c r="AI227" s="5">
        <v>-59.622240811147556</v>
      </c>
    </row>
    <row r="228" spans="1:35" x14ac:dyDescent="0.3">
      <c r="A228" s="5">
        <v>227</v>
      </c>
      <c r="B228" s="19">
        <v>21.098166676238179</v>
      </c>
      <c r="C228" s="5">
        <v>3.4831858375232301</v>
      </c>
      <c r="D228" s="5">
        <v>3.3806345066162988</v>
      </c>
      <c r="E228" s="5">
        <v>3.8013420749755884</v>
      </c>
      <c r="F228" s="5">
        <v>10.665162419114914</v>
      </c>
      <c r="G228" s="5">
        <v>10.665162419114914</v>
      </c>
      <c r="H228" s="5">
        <v>2544.8745151501012</v>
      </c>
      <c r="I228" s="5">
        <v>-0.26968860179597542</v>
      </c>
      <c r="J228" s="5">
        <v>10.701078782395623</v>
      </c>
      <c r="K228" s="5">
        <v>-0.35132807132454508</v>
      </c>
      <c r="L228" s="5">
        <v>6.0862434329601012</v>
      </c>
      <c r="M228" s="5">
        <v>-80.765638219370715</v>
      </c>
      <c r="N228" s="5">
        <v>-49.276862719883354</v>
      </c>
      <c r="O228" s="5">
        <v>-105.72463228187073</v>
      </c>
      <c r="P228" s="5">
        <v>0.20230894273914524</v>
      </c>
      <c r="Q228" s="5">
        <v>4.256693031883513</v>
      </c>
      <c r="R228" s="5">
        <v>-7.189056709235031E-2</v>
      </c>
      <c r="S228" s="5">
        <v>1.2894286245914841</v>
      </c>
      <c r="T228" s="5">
        <v>-59.863513316979137</v>
      </c>
      <c r="U228" s="5">
        <v>-10.979946013680033</v>
      </c>
      <c r="V228" s="5">
        <v>-0.47590541276172987</v>
      </c>
      <c r="W228" s="5">
        <v>-8.8985332839032658</v>
      </c>
      <c r="X228" s="5">
        <v>-20.081412549062843</v>
      </c>
      <c r="Y228" s="5">
        <v>-19.957497554796575</v>
      </c>
      <c r="Z228" s="5">
        <v>-30.438191852447325</v>
      </c>
      <c r="AA228" s="5">
        <v>-29.28883538389071</v>
      </c>
      <c r="AB228" s="5">
        <v>-38.837473420321324</v>
      </c>
      <c r="AC228" s="5">
        <v>3.0386111637465989</v>
      </c>
      <c r="AD228" s="5">
        <v>-9.3241543511656584</v>
      </c>
      <c r="AE228" s="5">
        <v>-32.735108920078453</v>
      </c>
      <c r="AF228" s="5">
        <v>1.1906614666453761</v>
      </c>
      <c r="AG228" s="5">
        <v>7.0469918478378126</v>
      </c>
      <c r="AH228" s="5">
        <v>133.37922643703249</v>
      </c>
      <c r="AI228" s="5">
        <v>-205.80125504247485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X228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3"/>
    <col min="2" max="2" width="11.5546875" style="22"/>
    <col min="3" max="16384" width="11.5546875" style="3"/>
  </cols>
  <sheetData>
    <row r="1" spans="1:24" s="24" customFormat="1" ht="39.9" customHeight="1" x14ac:dyDescent="0.3">
      <c r="A1" s="24" t="s">
        <v>41</v>
      </c>
      <c r="B1" s="23" t="s">
        <v>42</v>
      </c>
      <c r="C1" s="24" t="s">
        <v>36</v>
      </c>
      <c r="D1" s="24" t="s">
        <v>37</v>
      </c>
      <c r="E1" s="24" t="s">
        <v>38</v>
      </c>
      <c r="F1" s="24" t="s">
        <v>18</v>
      </c>
      <c r="G1" s="24" t="s">
        <v>19</v>
      </c>
      <c r="H1" s="24" t="s">
        <v>20</v>
      </c>
      <c r="I1" s="24" t="s">
        <v>21</v>
      </c>
      <c r="J1" s="24" t="s">
        <v>22</v>
      </c>
      <c r="K1" s="24" t="s">
        <v>23</v>
      </c>
      <c r="L1" s="24" t="s">
        <v>24</v>
      </c>
      <c r="M1" s="24" t="s">
        <v>25</v>
      </c>
      <c r="N1" s="24" t="s">
        <v>26</v>
      </c>
      <c r="O1" s="24" t="s">
        <v>27</v>
      </c>
      <c r="P1" s="24" t="s">
        <v>28</v>
      </c>
      <c r="Q1" s="24" t="s">
        <v>29</v>
      </c>
      <c r="R1" s="24" t="s">
        <v>30</v>
      </c>
      <c r="S1" s="24" t="s">
        <v>31</v>
      </c>
      <c r="T1" s="24" t="s">
        <v>32</v>
      </c>
      <c r="U1" s="24" t="s">
        <v>33</v>
      </c>
      <c r="V1" s="24" t="s">
        <v>34</v>
      </c>
      <c r="W1" s="24" t="s">
        <v>35</v>
      </c>
      <c r="X1" s="24" t="s">
        <v>40</v>
      </c>
    </row>
    <row r="2" spans="1:24" x14ac:dyDescent="0.3">
      <c r="A2" s="3">
        <v>1</v>
      </c>
      <c r="B2" s="51">
        <v>43341.5608474537</v>
      </c>
      <c r="C2" s="3">
        <v>442.70977199999999</v>
      </c>
      <c r="D2" s="3">
        <v>426.90483499999999</v>
      </c>
      <c r="E2" s="3">
        <v>768.65930600000002</v>
      </c>
      <c r="F2" s="3">
        <v>19.463999999999999</v>
      </c>
      <c r="G2" s="3">
        <v>30.007000000000001</v>
      </c>
      <c r="H2" s="3">
        <v>20.218</v>
      </c>
      <c r="I2" s="3">
        <v>20.108000000000001</v>
      </c>
      <c r="J2" s="3">
        <v>18.655000000000001</v>
      </c>
      <c r="K2" s="3">
        <v>20.585999999999999</v>
      </c>
      <c r="L2" s="3">
        <v>20.77</v>
      </c>
      <c r="M2" s="3">
        <v>20.530999999999999</v>
      </c>
      <c r="N2" s="3">
        <v>20.936</v>
      </c>
      <c r="O2" s="3">
        <v>20.917000000000002</v>
      </c>
      <c r="P2" s="3">
        <v>20.881</v>
      </c>
      <c r="Q2" s="3">
        <v>20.991</v>
      </c>
      <c r="R2" s="3">
        <v>21.045999999999999</v>
      </c>
      <c r="S2" s="3">
        <v>18.968</v>
      </c>
      <c r="T2" s="3">
        <v>19.777000000000001</v>
      </c>
      <c r="U2" s="3">
        <v>19.298999999999999</v>
      </c>
      <c r="V2" s="3">
        <v>19.923999999999999</v>
      </c>
      <c r="W2" s="3">
        <v>9.8999999999999993E+37</v>
      </c>
      <c r="X2" s="3">
        <v>166.96100000000001</v>
      </c>
    </row>
    <row r="3" spans="1:24" x14ac:dyDescent="0.3">
      <c r="A3" s="3">
        <v>2</v>
      </c>
      <c r="B3" s="51">
        <v>43341.560909490741</v>
      </c>
      <c r="C3" s="3">
        <v>442.61561899999998</v>
      </c>
      <c r="D3" s="3">
        <v>426.975527</v>
      </c>
      <c r="E3" s="3">
        <v>768.694661</v>
      </c>
      <c r="F3" s="3">
        <v>19.501000000000001</v>
      </c>
      <c r="G3" s="3">
        <v>30.042999999999999</v>
      </c>
      <c r="H3" s="3">
        <v>20.236999999999998</v>
      </c>
      <c r="I3" s="3">
        <v>20.108000000000001</v>
      </c>
      <c r="J3" s="3">
        <v>18.747</v>
      </c>
      <c r="K3" s="3">
        <v>20.605</v>
      </c>
      <c r="L3" s="3">
        <v>21.100999999999999</v>
      </c>
      <c r="M3" s="3">
        <v>20.881</v>
      </c>
      <c r="N3" s="3">
        <v>20.844000000000001</v>
      </c>
      <c r="O3" s="3">
        <v>21.175000000000001</v>
      </c>
      <c r="P3" s="3">
        <v>20.881</v>
      </c>
      <c r="Q3" s="3">
        <v>21.027999999999999</v>
      </c>
      <c r="R3" s="3">
        <v>21.193000000000001</v>
      </c>
      <c r="S3" s="3">
        <v>19.041</v>
      </c>
      <c r="T3" s="3">
        <v>19.501000000000001</v>
      </c>
      <c r="U3" s="3">
        <v>19.353999999999999</v>
      </c>
      <c r="V3" s="3">
        <v>19.943000000000001</v>
      </c>
      <c r="W3" s="3">
        <v>9.8999999999999993E+37</v>
      </c>
      <c r="X3" s="3">
        <v>137.16800000000001</v>
      </c>
    </row>
    <row r="4" spans="1:24" x14ac:dyDescent="0.3">
      <c r="A4" s="3">
        <v>3</v>
      </c>
      <c r="B4" s="51">
        <v>43341.560977893518</v>
      </c>
      <c r="C4" s="3">
        <v>442.57021200000003</v>
      </c>
      <c r="D4" s="3">
        <v>426.987302</v>
      </c>
      <c r="E4" s="3">
        <v>768.65930600000002</v>
      </c>
      <c r="F4" s="3">
        <v>19.408999999999999</v>
      </c>
      <c r="G4" s="3">
        <v>29.916</v>
      </c>
      <c r="H4" s="3">
        <v>20.163</v>
      </c>
      <c r="I4" s="3">
        <v>20.015999999999998</v>
      </c>
      <c r="J4" s="3">
        <v>18.765999999999998</v>
      </c>
      <c r="K4" s="3">
        <v>20.548999999999999</v>
      </c>
      <c r="L4" s="3">
        <v>22.548999999999999</v>
      </c>
      <c r="M4" s="3">
        <v>22.548999999999999</v>
      </c>
      <c r="N4" s="3">
        <v>22.295000000000002</v>
      </c>
      <c r="O4" s="3">
        <v>22.257999999999999</v>
      </c>
      <c r="P4" s="3">
        <v>21.486999999999998</v>
      </c>
      <c r="Q4" s="3">
        <v>21.597999999999999</v>
      </c>
      <c r="R4" s="3">
        <v>21.946999999999999</v>
      </c>
      <c r="S4" s="3">
        <v>19.004999999999999</v>
      </c>
      <c r="T4" s="3">
        <v>19.317</v>
      </c>
      <c r="U4" s="3">
        <v>19.244</v>
      </c>
      <c r="V4" s="3">
        <v>19.850999999999999</v>
      </c>
      <c r="W4" s="3">
        <v>9.8999999999999993E+37</v>
      </c>
      <c r="X4" s="3">
        <v>94.019000000000005</v>
      </c>
    </row>
    <row r="5" spans="1:24" x14ac:dyDescent="0.3">
      <c r="A5" s="3">
        <v>4</v>
      </c>
      <c r="B5" s="51">
        <v>43341.561042361114</v>
      </c>
      <c r="C5" s="3">
        <v>442.642516</v>
      </c>
      <c r="D5" s="3">
        <v>426.96794799999998</v>
      </c>
      <c r="E5" s="3">
        <v>768.70645300000001</v>
      </c>
      <c r="F5" s="3">
        <v>19.446000000000002</v>
      </c>
      <c r="G5" s="3">
        <v>29.88</v>
      </c>
      <c r="H5" s="3">
        <v>20.181999999999999</v>
      </c>
      <c r="I5" s="3">
        <v>20.035</v>
      </c>
      <c r="J5" s="3">
        <v>18.821000000000002</v>
      </c>
      <c r="K5" s="3">
        <v>20.513000000000002</v>
      </c>
      <c r="L5" s="3">
        <v>23.295000000000002</v>
      </c>
      <c r="M5" s="3">
        <v>24.658999999999999</v>
      </c>
      <c r="N5" s="3">
        <v>23.477</v>
      </c>
      <c r="O5" s="3">
        <v>23.803999999999998</v>
      </c>
      <c r="P5" s="3">
        <v>22.44</v>
      </c>
      <c r="Q5" s="3">
        <v>22.404</v>
      </c>
      <c r="R5" s="3">
        <v>23.222000000000001</v>
      </c>
      <c r="S5" s="3">
        <v>19.077999999999999</v>
      </c>
      <c r="T5" s="3">
        <v>18.765999999999998</v>
      </c>
      <c r="U5" s="3">
        <v>19.298999999999999</v>
      </c>
      <c r="V5" s="3">
        <v>19.923999999999999</v>
      </c>
      <c r="W5" s="3">
        <v>9.8999999999999993E+37</v>
      </c>
      <c r="X5" s="3">
        <v>9.8999999999999993E+37</v>
      </c>
    </row>
    <row r="6" spans="1:24" x14ac:dyDescent="0.3">
      <c r="A6" s="3">
        <v>5</v>
      </c>
      <c r="B6" s="51">
        <v>43341.561107291665</v>
      </c>
      <c r="C6" s="3">
        <v>442.57693899999998</v>
      </c>
      <c r="D6" s="3">
        <v>427.018441</v>
      </c>
      <c r="E6" s="3">
        <v>768.68540700000005</v>
      </c>
      <c r="F6" s="3">
        <v>19.52</v>
      </c>
      <c r="G6" s="3">
        <v>29.916</v>
      </c>
      <c r="H6" s="3">
        <v>20.108000000000001</v>
      </c>
      <c r="I6" s="3">
        <v>20.218</v>
      </c>
      <c r="J6" s="3">
        <v>18.692</v>
      </c>
      <c r="K6" s="3">
        <v>20.696999999999999</v>
      </c>
      <c r="L6" s="3">
        <v>24.786999999999999</v>
      </c>
      <c r="M6" s="3">
        <v>27.077999999999999</v>
      </c>
      <c r="N6" s="3">
        <v>25.46</v>
      </c>
      <c r="O6" s="3">
        <v>25.295999999999999</v>
      </c>
      <c r="P6" s="3">
        <v>24.204000000000001</v>
      </c>
      <c r="Q6" s="3">
        <v>22.913</v>
      </c>
      <c r="R6" s="3">
        <v>24.023</v>
      </c>
      <c r="S6" s="3">
        <v>19.059999999999999</v>
      </c>
      <c r="T6" s="3">
        <v>19.704000000000001</v>
      </c>
      <c r="U6" s="3">
        <v>19.280999999999999</v>
      </c>
      <c r="V6" s="3">
        <v>19.998000000000001</v>
      </c>
      <c r="W6" s="3">
        <v>616.62</v>
      </c>
      <c r="X6" s="3">
        <v>9.8999999999999993E+37</v>
      </c>
    </row>
    <row r="7" spans="1:24" x14ac:dyDescent="0.3">
      <c r="A7" s="3">
        <v>6</v>
      </c>
      <c r="B7" s="51">
        <v>43341.561171875001</v>
      </c>
      <c r="C7" s="3">
        <v>442.63158600000003</v>
      </c>
      <c r="D7" s="3">
        <v>426.98141399999997</v>
      </c>
      <c r="E7" s="3">
        <v>768.69298000000003</v>
      </c>
      <c r="F7" s="3">
        <v>19.446000000000002</v>
      </c>
      <c r="G7" s="3">
        <v>29.861000000000001</v>
      </c>
      <c r="H7" s="3">
        <v>20.035</v>
      </c>
      <c r="I7" s="3">
        <v>20.126999999999999</v>
      </c>
      <c r="J7" s="3">
        <v>18.637</v>
      </c>
      <c r="K7" s="3">
        <v>20.530999999999999</v>
      </c>
      <c r="L7" s="3">
        <v>28.132999999999999</v>
      </c>
      <c r="M7" s="3">
        <v>29.352</v>
      </c>
      <c r="N7" s="3">
        <v>27.497</v>
      </c>
      <c r="O7" s="3">
        <v>26.66</v>
      </c>
      <c r="P7" s="3">
        <v>25.605</v>
      </c>
      <c r="Q7" s="3">
        <v>24.405000000000001</v>
      </c>
      <c r="R7" s="3">
        <v>24.768000000000001</v>
      </c>
      <c r="S7" s="3">
        <v>19.023</v>
      </c>
      <c r="T7" s="3">
        <v>19.574999999999999</v>
      </c>
      <c r="U7" s="3">
        <v>19.207000000000001</v>
      </c>
      <c r="V7" s="3">
        <v>19.943000000000001</v>
      </c>
      <c r="W7" s="3">
        <v>1033.6890000000001</v>
      </c>
      <c r="X7" s="3">
        <v>-80.400000000000006</v>
      </c>
    </row>
    <row r="8" spans="1:24" x14ac:dyDescent="0.3">
      <c r="A8" s="3">
        <v>7</v>
      </c>
      <c r="B8" s="51">
        <v>43341.561236805559</v>
      </c>
      <c r="C8" s="3">
        <v>442.62653899999998</v>
      </c>
      <c r="D8" s="3">
        <v>426.93933600000003</v>
      </c>
      <c r="E8" s="3">
        <v>768.67697899999996</v>
      </c>
      <c r="F8" s="3">
        <v>19.428000000000001</v>
      </c>
      <c r="G8" s="3">
        <v>29.88</v>
      </c>
      <c r="H8" s="3">
        <v>20.09</v>
      </c>
      <c r="I8" s="3">
        <v>20.015999999999998</v>
      </c>
      <c r="J8" s="3">
        <v>18.765999999999998</v>
      </c>
      <c r="K8" s="3">
        <v>20.548999999999999</v>
      </c>
      <c r="L8" s="3">
        <v>34.027000000000001</v>
      </c>
      <c r="M8" s="3">
        <v>35.747</v>
      </c>
      <c r="N8" s="3">
        <v>29.443000000000001</v>
      </c>
      <c r="O8" s="3">
        <v>29.588999999999999</v>
      </c>
      <c r="P8" s="3">
        <v>26.66</v>
      </c>
      <c r="Q8" s="3">
        <v>25.678000000000001</v>
      </c>
      <c r="R8" s="3">
        <v>27.06</v>
      </c>
      <c r="S8" s="3">
        <v>19.152000000000001</v>
      </c>
      <c r="T8" s="3">
        <v>18.858000000000001</v>
      </c>
      <c r="U8" s="3">
        <v>19.353999999999999</v>
      </c>
      <c r="V8" s="3">
        <v>19.943000000000001</v>
      </c>
      <c r="W8" s="3">
        <v>-91.283000000000001</v>
      </c>
      <c r="X8" s="3">
        <v>9.8999999999999993E+37</v>
      </c>
    </row>
    <row r="9" spans="1:24" x14ac:dyDescent="0.3">
      <c r="A9" s="3">
        <v>8</v>
      </c>
      <c r="B9" s="51">
        <v>43341.561305439813</v>
      </c>
      <c r="C9" s="3">
        <v>442.65932700000002</v>
      </c>
      <c r="D9" s="3">
        <v>426.93092200000001</v>
      </c>
      <c r="E9" s="3">
        <v>768.70224399999995</v>
      </c>
      <c r="F9" s="3">
        <v>19.538</v>
      </c>
      <c r="G9" s="3">
        <v>29.88</v>
      </c>
      <c r="H9" s="3">
        <v>20.09</v>
      </c>
      <c r="I9" s="3">
        <v>20.015999999999998</v>
      </c>
      <c r="J9" s="3">
        <v>18.692</v>
      </c>
      <c r="K9" s="3">
        <v>20.623000000000001</v>
      </c>
      <c r="L9" s="3">
        <v>36.015999999999998</v>
      </c>
      <c r="M9" s="3">
        <v>39.485999999999997</v>
      </c>
      <c r="N9" s="3">
        <v>33.19</v>
      </c>
      <c r="O9" s="3">
        <v>32.317</v>
      </c>
      <c r="P9" s="3">
        <v>29.152000000000001</v>
      </c>
      <c r="Q9" s="3">
        <v>27.350999999999999</v>
      </c>
      <c r="R9" s="3">
        <v>28.332999999999998</v>
      </c>
      <c r="S9" s="3">
        <v>19.225000000000001</v>
      </c>
      <c r="T9" s="3">
        <v>19.225000000000001</v>
      </c>
      <c r="U9" s="3">
        <v>19.335999999999999</v>
      </c>
      <c r="V9" s="3">
        <v>19.978999999999999</v>
      </c>
      <c r="W9" s="3">
        <v>808.86</v>
      </c>
      <c r="X9" s="3">
        <v>9.8999999999999993E+37</v>
      </c>
    </row>
    <row r="10" spans="1:24" x14ac:dyDescent="0.3">
      <c r="A10" s="3">
        <v>9</v>
      </c>
      <c r="B10" s="51">
        <v>43341.561363541667</v>
      </c>
      <c r="C10" s="3">
        <v>442.62822799999998</v>
      </c>
      <c r="D10" s="3">
        <v>427.004975</v>
      </c>
      <c r="E10" s="3">
        <v>768.670252</v>
      </c>
      <c r="F10" s="3">
        <v>19.428000000000001</v>
      </c>
      <c r="G10" s="3">
        <v>30.097999999999999</v>
      </c>
      <c r="H10" s="3">
        <v>19.998000000000001</v>
      </c>
      <c r="I10" s="3">
        <v>20.015999999999998</v>
      </c>
      <c r="J10" s="3">
        <v>18.747</v>
      </c>
      <c r="K10" s="3">
        <v>20.475999999999999</v>
      </c>
      <c r="L10" s="3">
        <v>45.545000000000002</v>
      </c>
      <c r="M10" s="3">
        <v>45.850999999999999</v>
      </c>
      <c r="N10" s="3">
        <v>36.771000000000001</v>
      </c>
      <c r="O10" s="3">
        <v>33.863</v>
      </c>
      <c r="P10" s="3">
        <v>29.297000000000001</v>
      </c>
      <c r="Q10" s="3">
        <v>28.423999999999999</v>
      </c>
      <c r="R10" s="3">
        <v>29.097000000000001</v>
      </c>
      <c r="S10" s="3">
        <v>19.059999999999999</v>
      </c>
      <c r="T10" s="3">
        <v>19.759</v>
      </c>
      <c r="U10" s="3">
        <v>19.298999999999999</v>
      </c>
      <c r="V10" s="3">
        <v>19.887</v>
      </c>
      <c r="W10" s="3">
        <v>9.8999999999999993E+37</v>
      </c>
      <c r="X10" s="3">
        <v>56.326000000000001</v>
      </c>
    </row>
    <row r="11" spans="1:24" x14ac:dyDescent="0.3">
      <c r="A11" s="3">
        <v>10</v>
      </c>
      <c r="B11" s="51">
        <v>43341.561430092595</v>
      </c>
      <c r="C11" s="3">
        <v>442.63915800000001</v>
      </c>
      <c r="D11" s="3">
        <v>426.91745600000002</v>
      </c>
      <c r="E11" s="3">
        <v>768.62562300000002</v>
      </c>
      <c r="F11" s="3">
        <v>19.420000000000002</v>
      </c>
      <c r="G11" s="3">
        <v>29.908000000000001</v>
      </c>
      <c r="H11" s="3">
        <v>20.137</v>
      </c>
      <c r="I11" s="3">
        <v>20.062999999999999</v>
      </c>
      <c r="J11" s="3">
        <v>18.646999999999998</v>
      </c>
      <c r="K11" s="3">
        <v>20.56</v>
      </c>
      <c r="L11" s="3">
        <v>53.680999999999997</v>
      </c>
      <c r="M11" s="3">
        <v>55.694000000000003</v>
      </c>
      <c r="N11" s="3">
        <v>40.664999999999999</v>
      </c>
      <c r="O11" s="3">
        <v>38.506999999999998</v>
      </c>
      <c r="P11" s="3">
        <v>32.618000000000002</v>
      </c>
      <c r="Q11" s="3">
        <v>31.016999999999999</v>
      </c>
      <c r="R11" s="3">
        <v>31.581</v>
      </c>
      <c r="S11" s="3">
        <v>19.161999999999999</v>
      </c>
      <c r="T11" s="3">
        <v>19.456</v>
      </c>
      <c r="U11" s="3">
        <v>19.291</v>
      </c>
      <c r="V11" s="3">
        <v>19.934999999999999</v>
      </c>
      <c r="W11" s="3">
        <v>9.8999999999999993E+37</v>
      </c>
      <c r="X11" s="3">
        <v>9.8999999999999993E+37</v>
      </c>
    </row>
    <row r="12" spans="1:24" x14ac:dyDescent="0.3">
      <c r="A12" s="3">
        <v>11</v>
      </c>
      <c r="B12" s="51">
        <v>43341.561489930558</v>
      </c>
      <c r="C12" s="3">
        <v>442.57610399999999</v>
      </c>
      <c r="D12" s="3">
        <v>426.95448199999998</v>
      </c>
      <c r="E12" s="3">
        <v>768.70645300000001</v>
      </c>
      <c r="F12" s="3">
        <v>19.437999999999999</v>
      </c>
      <c r="G12" s="3">
        <v>29.963000000000001</v>
      </c>
      <c r="H12" s="3">
        <v>20.21</v>
      </c>
      <c r="I12" s="3">
        <v>20.045000000000002</v>
      </c>
      <c r="J12" s="3">
        <v>18.721</v>
      </c>
      <c r="K12" s="3">
        <v>20.56</v>
      </c>
      <c r="L12" s="3">
        <v>58.206000000000003</v>
      </c>
      <c r="M12" s="3">
        <v>62.082000000000001</v>
      </c>
      <c r="N12" s="3">
        <v>45.896999999999998</v>
      </c>
      <c r="O12" s="3">
        <v>41.456000000000003</v>
      </c>
      <c r="P12" s="3">
        <v>36.241999999999997</v>
      </c>
      <c r="Q12" s="3">
        <v>34.51</v>
      </c>
      <c r="R12" s="3">
        <v>33.981999999999999</v>
      </c>
      <c r="S12" s="3">
        <v>19.254000000000001</v>
      </c>
      <c r="T12" s="3">
        <v>19.475000000000001</v>
      </c>
      <c r="U12" s="3">
        <v>19.346</v>
      </c>
      <c r="V12" s="3">
        <v>19.971</v>
      </c>
      <c r="W12" s="3">
        <v>9.8999999999999993E+37</v>
      </c>
      <c r="X12" s="3">
        <v>-61.753</v>
      </c>
    </row>
    <row r="13" spans="1:24" x14ac:dyDescent="0.3">
      <c r="A13" s="3">
        <v>12</v>
      </c>
      <c r="B13" s="51">
        <v>43341.561551273146</v>
      </c>
      <c r="C13" s="3">
        <v>442.53826800000002</v>
      </c>
      <c r="D13" s="3">
        <v>426.94102700000002</v>
      </c>
      <c r="E13" s="3">
        <v>768.619732</v>
      </c>
      <c r="F13" s="3">
        <v>19.420000000000002</v>
      </c>
      <c r="G13" s="3">
        <v>29.963000000000001</v>
      </c>
      <c r="H13" s="3">
        <v>20.321000000000002</v>
      </c>
      <c r="I13" s="3">
        <v>20.045000000000002</v>
      </c>
      <c r="J13" s="3">
        <v>18.684000000000001</v>
      </c>
      <c r="K13" s="3">
        <v>20.597000000000001</v>
      </c>
      <c r="L13" s="3">
        <v>69.915999999999997</v>
      </c>
      <c r="M13" s="3">
        <v>69.844999999999999</v>
      </c>
      <c r="N13" s="3">
        <v>50.51</v>
      </c>
      <c r="O13" s="3">
        <v>43.613</v>
      </c>
      <c r="P13" s="3">
        <v>38.399000000000001</v>
      </c>
      <c r="Q13" s="3">
        <v>36.188000000000002</v>
      </c>
      <c r="R13" s="3">
        <v>35.883000000000003</v>
      </c>
      <c r="S13" s="3">
        <v>19.346</v>
      </c>
      <c r="T13" s="3">
        <v>19.512</v>
      </c>
      <c r="U13" s="3">
        <v>19.364000000000001</v>
      </c>
      <c r="V13" s="3">
        <v>19.989999999999998</v>
      </c>
      <c r="W13" s="3">
        <v>9.8999999999999993E+37</v>
      </c>
      <c r="X13" s="3">
        <v>-31.254000000000001</v>
      </c>
    </row>
    <row r="14" spans="1:24" x14ac:dyDescent="0.3">
      <c r="A14" s="3">
        <v>13</v>
      </c>
      <c r="B14" s="51">
        <v>43341.561610532408</v>
      </c>
      <c r="C14" s="3">
        <v>442.57441499999999</v>
      </c>
      <c r="D14" s="3">
        <v>426.96794799999998</v>
      </c>
      <c r="E14" s="3">
        <v>768.67446099999995</v>
      </c>
      <c r="F14" s="3">
        <v>19.428000000000001</v>
      </c>
      <c r="G14" s="3">
        <v>29.88</v>
      </c>
      <c r="H14" s="3">
        <v>20.347000000000001</v>
      </c>
      <c r="I14" s="3">
        <v>19.998000000000001</v>
      </c>
      <c r="J14" s="3">
        <v>18.673999999999999</v>
      </c>
      <c r="K14" s="3">
        <v>20.585999999999999</v>
      </c>
      <c r="L14" s="3">
        <v>91.266000000000005</v>
      </c>
      <c r="M14" s="3">
        <v>83.918000000000006</v>
      </c>
      <c r="N14" s="3">
        <v>59.335999999999999</v>
      </c>
      <c r="O14" s="3">
        <v>50.161999999999999</v>
      </c>
      <c r="P14" s="3">
        <v>42.435000000000002</v>
      </c>
      <c r="Q14" s="3">
        <v>39.36</v>
      </c>
      <c r="R14" s="3">
        <v>38.533000000000001</v>
      </c>
      <c r="S14" s="3">
        <v>19.463999999999999</v>
      </c>
      <c r="T14" s="3">
        <v>19.52</v>
      </c>
      <c r="U14" s="3">
        <v>19.298999999999999</v>
      </c>
      <c r="V14" s="3">
        <v>19.960999999999999</v>
      </c>
      <c r="W14" s="3">
        <v>9.8999999999999993E+37</v>
      </c>
      <c r="X14" s="3">
        <v>9.8999999999999993E+37</v>
      </c>
    </row>
    <row r="15" spans="1:24" x14ac:dyDescent="0.3">
      <c r="A15" s="3">
        <v>14</v>
      </c>
      <c r="B15" s="51">
        <v>43341.561671064817</v>
      </c>
      <c r="C15" s="3">
        <v>442.56265100000002</v>
      </c>
      <c r="D15" s="3">
        <v>426.94859500000001</v>
      </c>
      <c r="E15" s="3">
        <v>768.71571700000004</v>
      </c>
      <c r="F15" s="3">
        <v>19.446000000000002</v>
      </c>
      <c r="G15" s="3">
        <v>29.934000000000001</v>
      </c>
      <c r="H15" s="3">
        <v>20.420999999999999</v>
      </c>
      <c r="I15" s="3">
        <v>20.035</v>
      </c>
      <c r="J15" s="3">
        <v>18.692</v>
      </c>
      <c r="K15" s="3">
        <v>20.640999999999998</v>
      </c>
      <c r="L15" s="3">
        <v>94.924999999999997</v>
      </c>
      <c r="M15" s="3">
        <v>89.933999999999997</v>
      </c>
      <c r="N15" s="3">
        <v>63.933</v>
      </c>
      <c r="O15" s="3">
        <v>51.533999999999999</v>
      </c>
      <c r="P15" s="3">
        <v>43.316000000000003</v>
      </c>
      <c r="Q15" s="3">
        <v>39.594000000000001</v>
      </c>
      <c r="R15" s="3">
        <v>40.869999999999997</v>
      </c>
      <c r="S15" s="3">
        <v>19.684999999999999</v>
      </c>
      <c r="T15" s="3">
        <v>19.593</v>
      </c>
      <c r="U15" s="3">
        <v>19.390999999999998</v>
      </c>
      <c r="V15" s="3">
        <v>20.035</v>
      </c>
      <c r="W15" s="3">
        <v>9.8999999999999993E+37</v>
      </c>
      <c r="X15" s="3">
        <v>-126.441</v>
      </c>
    </row>
    <row r="16" spans="1:24" x14ac:dyDescent="0.3">
      <c r="A16" s="3">
        <v>15</v>
      </c>
      <c r="B16" s="51">
        <v>43341.561735300929</v>
      </c>
      <c r="C16" s="3">
        <v>442.55172099999999</v>
      </c>
      <c r="D16" s="3">
        <v>426.91662100000002</v>
      </c>
      <c r="E16" s="3">
        <v>768.66940599999998</v>
      </c>
      <c r="F16" s="3">
        <v>19.446000000000002</v>
      </c>
      <c r="G16" s="3">
        <v>29.97</v>
      </c>
      <c r="H16" s="3">
        <v>20.494</v>
      </c>
      <c r="I16" s="3">
        <v>20.035</v>
      </c>
      <c r="J16" s="3">
        <v>18.71</v>
      </c>
      <c r="K16" s="3">
        <v>20.696999999999999</v>
      </c>
      <c r="L16" s="3">
        <v>96.061999999999998</v>
      </c>
      <c r="M16" s="3">
        <v>95.884</v>
      </c>
      <c r="N16" s="3">
        <v>64.853999999999999</v>
      </c>
      <c r="O16" s="3">
        <v>52.585000000000001</v>
      </c>
      <c r="P16" s="3">
        <v>45.563000000000002</v>
      </c>
      <c r="Q16" s="3">
        <v>41.392000000000003</v>
      </c>
      <c r="R16" s="3">
        <v>44.951999999999998</v>
      </c>
      <c r="S16" s="3">
        <v>19.850999999999999</v>
      </c>
      <c r="T16" s="3">
        <v>19.667000000000002</v>
      </c>
      <c r="U16" s="3">
        <v>19.428000000000001</v>
      </c>
      <c r="V16" s="3">
        <v>20.053000000000001</v>
      </c>
      <c r="W16" s="3">
        <v>9.8999999999999993E+37</v>
      </c>
      <c r="X16" s="3">
        <v>9.8999999999999993E+37</v>
      </c>
    </row>
    <row r="17" spans="1:24" x14ac:dyDescent="0.3">
      <c r="A17" s="3">
        <v>16</v>
      </c>
      <c r="B17" s="51">
        <v>43341.561793287037</v>
      </c>
      <c r="C17" s="3">
        <v>442.50295599999998</v>
      </c>
      <c r="D17" s="3">
        <v>426.86360200000001</v>
      </c>
      <c r="E17" s="3">
        <v>768.64415099999997</v>
      </c>
      <c r="F17" s="3">
        <v>19.501000000000001</v>
      </c>
      <c r="G17" s="3">
        <v>29.916</v>
      </c>
      <c r="H17" s="3">
        <v>20.640999999999998</v>
      </c>
      <c r="I17" s="3">
        <v>20.053000000000001</v>
      </c>
      <c r="J17" s="3">
        <v>18.728999999999999</v>
      </c>
      <c r="K17" s="3">
        <v>20.733000000000001</v>
      </c>
      <c r="L17" s="3">
        <v>97.003</v>
      </c>
      <c r="M17" s="3">
        <v>101.104</v>
      </c>
      <c r="N17" s="3">
        <v>67.742999999999995</v>
      </c>
      <c r="O17" s="3">
        <v>57.715000000000003</v>
      </c>
      <c r="P17" s="3">
        <v>47.953000000000003</v>
      </c>
      <c r="Q17" s="3">
        <v>42.866</v>
      </c>
      <c r="R17" s="3">
        <v>47.756</v>
      </c>
      <c r="S17" s="3">
        <v>20.09</v>
      </c>
      <c r="T17" s="3">
        <v>19.759</v>
      </c>
      <c r="U17" s="3">
        <v>19.483000000000001</v>
      </c>
      <c r="V17" s="3">
        <v>20.015999999999998</v>
      </c>
      <c r="W17" s="3">
        <v>9.8999999999999993E+37</v>
      </c>
      <c r="X17" s="3">
        <v>9.8999999999999993E+37</v>
      </c>
    </row>
    <row r="18" spans="1:24" x14ac:dyDescent="0.3">
      <c r="A18" s="3">
        <v>17</v>
      </c>
      <c r="B18" s="51">
        <v>43341.56185150463</v>
      </c>
      <c r="C18" s="3">
        <v>442.52986199999998</v>
      </c>
      <c r="D18" s="3">
        <v>426.92503399999998</v>
      </c>
      <c r="E18" s="3">
        <v>768.65677900000003</v>
      </c>
      <c r="F18" s="3">
        <v>19.538</v>
      </c>
      <c r="G18" s="3">
        <v>29.952000000000002</v>
      </c>
      <c r="H18" s="3">
        <v>20.751999999999999</v>
      </c>
      <c r="I18" s="3">
        <v>20.035</v>
      </c>
      <c r="J18" s="3">
        <v>18.728999999999999</v>
      </c>
      <c r="K18" s="3">
        <v>20.751999999999999</v>
      </c>
      <c r="L18" s="3">
        <v>102.569</v>
      </c>
      <c r="M18" s="3">
        <v>107.19499999999999</v>
      </c>
      <c r="N18" s="3">
        <v>65.989000000000004</v>
      </c>
      <c r="O18" s="3">
        <v>58.302999999999997</v>
      </c>
      <c r="P18" s="3">
        <v>52.406999999999996</v>
      </c>
      <c r="Q18" s="3">
        <v>45.814999999999998</v>
      </c>
      <c r="R18" s="3">
        <v>49.36</v>
      </c>
      <c r="S18" s="3">
        <v>20.420999999999999</v>
      </c>
      <c r="T18" s="3">
        <v>19.832000000000001</v>
      </c>
      <c r="U18" s="3">
        <v>19.501000000000001</v>
      </c>
      <c r="V18" s="3">
        <v>20.09</v>
      </c>
      <c r="W18" s="3">
        <v>9.8999999999999993E+37</v>
      </c>
      <c r="X18" s="3">
        <v>-57.609000000000002</v>
      </c>
    </row>
    <row r="19" spans="1:24" x14ac:dyDescent="0.3">
      <c r="A19" s="3">
        <v>18</v>
      </c>
      <c r="B19" s="51">
        <v>43341.561917013889</v>
      </c>
      <c r="C19" s="3">
        <v>442.55004200000002</v>
      </c>
      <c r="D19" s="3">
        <v>426.88042999999999</v>
      </c>
      <c r="E19" s="3">
        <v>768.63067799999999</v>
      </c>
      <c r="F19" s="3">
        <v>19.501000000000001</v>
      </c>
      <c r="G19" s="3">
        <v>29.97</v>
      </c>
      <c r="H19" s="3">
        <v>20.861999999999998</v>
      </c>
      <c r="I19" s="3">
        <v>20.015999999999998</v>
      </c>
      <c r="J19" s="3">
        <v>18.728999999999999</v>
      </c>
      <c r="K19" s="3">
        <v>20.789000000000001</v>
      </c>
      <c r="L19" s="3">
        <v>115.605</v>
      </c>
      <c r="M19" s="3">
        <v>115.623</v>
      </c>
      <c r="N19" s="3">
        <v>80.215999999999994</v>
      </c>
      <c r="O19" s="3">
        <v>65.456999999999994</v>
      </c>
      <c r="P19" s="3">
        <v>55.186</v>
      </c>
      <c r="Q19" s="3">
        <v>48.737000000000002</v>
      </c>
      <c r="R19" s="3">
        <v>50.322000000000003</v>
      </c>
      <c r="S19" s="3">
        <v>20.751999999999999</v>
      </c>
      <c r="T19" s="3">
        <v>19.943000000000001</v>
      </c>
      <c r="U19" s="3">
        <v>19.501000000000001</v>
      </c>
      <c r="V19" s="3">
        <v>20.126999999999999</v>
      </c>
      <c r="W19" s="3">
        <v>9.8999999999999993E+37</v>
      </c>
      <c r="X19" s="3">
        <v>-12.833</v>
      </c>
    </row>
    <row r="20" spans="1:24" x14ac:dyDescent="0.3">
      <c r="A20" s="3">
        <v>19</v>
      </c>
      <c r="B20" s="51">
        <v>43341.561982291663</v>
      </c>
      <c r="C20" s="3">
        <v>442.57946199999998</v>
      </c>
      <c r="D20" s="3">
        <v>426.88632699999999</v>
      </c>
      <c r="E20" s="3">
        <v>768.698035</v>
      </c>
      <c r="F20" s="3">
        <v>19.556000000000001</v>
      </c>
      <c r="G20" s="3">
        <v>29.989000000000001</v>
      </c>
      <c r="H20" s="3">
        <v>20.954000000000001</v>
      </c>
      <c r="I20" s="3">
        <v>19.998000000000001</v>
      </c>
      <c r="J20" s="3">
        <v>18.728999999999999</v>
      </c>
      <c r="K20" s="3">
        <v>20.861999999999998</v>
      </c>
      <c r="L20" s="3">
        <v>128.57499999999999</v>
      </c>
      <c r="M20" s="3">
        <v>129.82599999999999</v>
      </c>
      <c r="N20" s="3">
        <v>78.834999999999994</v>
      </c>
      <c r="O20" s="3">
        <v>66.45</v>
      </c>
      <c r="P20" s="3">
        <v>58.392000000000003</v>
      </c>
      <c r="Q20" s="3">
        <v>50.679000000000002</v>
      </c>
      <c r="R20" s="3">
        <v>53.207999999999998</v>
      </c>
      <c r="S20" s="3">
        <v>21.12</v>
      </c>
      <c r="T20" s="3">
        <v>20.09</v>
      </c>
      <c r="U20" s="3">
        <v>19.593</v>
      </c>
      <c r="V20" s="3">
        <v>20.145</v>
      </c>
      <c r="W20" s="3">
        <v>9.8999999999999993E+37</v>
      </c>
      <c r="X20" s="3">
        <v>53.100999999999999</v>
      </c>
    </row>
    <row r="21" spans="1:24" x14ac:dyDescent="0.3">
      <c r="A21" s="3">
        <v>20</v>
      </c>
      <c r="B21" s="51">
        <v>43341.562050925924</v>
      </c>
      <c r="C21" s="3">
        <v>442.55172099999999</v>
      </c>
      <c r="D21" s="3">
        <v>426.88885299999998</v>
      </c>
      <c r="E21" s="3">
        <v>768.639096</v>
      </c>
      <c r="F21" s="3">
        <v>19.593</v>
      </c>
      <c r="G21" s="3">
        <v>29.97</v>
      </c>
      <c r="H21" s="3">
        <v>21.193000000000001</v>
      </c>
      <c r="I21" s="3">
        <v>20.015999999999998</v>
      </c>
      <c r="J21" s="3">
        <v>18.71</v>
      </c>
      <c r="K21" s="3">
        <v>20.972000000000001</v>
      </c>
      <c r="L21" s="3">
        <v>171.61799999999999</v>
      </c>
      <c r="M21" s="3">
        <v>161.03899999999999</v>
      </c>
      <c r="N21" s="3">
        <v>95.049000000000007</v>
      </c>
      <c r="O21" s="3">
        <v>72.015000000000001</v>
      </c>
      <c r="P21" s="3">
        <v>61.398000000000003</v>
      </c>
      <c r="Q21" s="3">
        <v>53.707000000000001</v>
      </c>
      <c r="R21" s="3">
        <v>56.912999999999997</v>
      </c>
      <c r="S21" s="3">
        <v>21.597999999999999</v>
      </c>
      <c r="T21" s="3">
        <v>20.254999999999999</v>
      </c>
      <c r="U21" s="3">
        <v>19.667000000000002</v>
      </c>
      <c r="V21" s="3">
        <v>20.2</v>
      </c>
      <c r="W21" s="3">
        <v>9.8999999999999993E+37</v>
      </c>
      <c r="X21" s="3">
        <v>65.546000000000006</v>
      </c>
    </row>
    <row r="22" spans="1:24" x14ac:dyDescent="0.3">
      <c r="A22" s="3">
        <v>21</v>
      </c>
      <c r="B22" s="51">
        <v>43341.562116435183</v>
      </c>
      <c r="C22" s="3">
        <v>442.55760299999997</v>
      </c>
      <c r="D22" s="3">
        <v>426.87622299999998</v>
      </c>
      <c r="E22" s="3">
        <v>768.66014199999995</v>
      </c>
      <c r="F22" s="3">
        <v>19.684999999999999</v>
      </c>
      <c r="G22" s="3">
        <v>30.007000000000001</v>
      </c>
      <c r="H22" s="3">
        <v>21.469000000000001</v>
      </c>
      <c r="I22" s="3">
        <v>20.071000000000002</v>
      </c>
      <c r="J22" s="3">
        <v>18.802</v>
      </c>
      <c r="K22" s="3">
        <v>21.175000000000001</v>
      </c>
      <c r="L22" s="3">
        <v>205.596</v>
      </c>
      <c r="M22" s="3">
        <v>172.15199999999999</v>
      </c>
      <c r="N22" s="3">
        <v>109</v>
      </c>
      <c r="O22" s="3">
        <v>80.677000000000007</v>
      </c>
      <c r="P22" s="3">
        <v>65.332999999999998</v>
      </c>
      <c r="Q22" s="3">
        <v>55.256999999999998</v>
      </c>
      <c r="R22" s="3">
        <v>59.781999999999996</v>
      </c>
      <c r="S22" s="3">
        <v>22.131</v>
      </c>
      <c r="T22" s="3">
        <v>20.439</v>
      </c>
      <c r="U22" s="3">
        <v>19.722000000000001</v>
      </c>
      <c r="V22" s="3">
        <v>20.292000000000002</v>
      </c>
      <c r="W22" s="3">
        <v>9.8999999999999993E+37</v>
      </c>
      <c r="X22" s="3">
        <v>-69.828000000000003</v>
      </c>
    </row>
    <row r="23" spans="1:24" x14ac:dyDescent="0.3">
      <c r="A23" s="3">
        <v>22</v>
      </c>
      <c r="B23" s="51">
        <v>43341.562181712965</v>
      </c>
      <c r="C23" s="3">
        <v>442.52901800000001</v>
      </c>
      <c r="D23" s="3">
        <v>426.82910199999998</v>
      </c>
      <c r="E23" s="3">
        <v>768.63151300000004</v>
      </c>
      <c r="F23" s="3">
        <v>19.739999999999998</v>
      </c>
      <c r="G23" s="3">
        <v>30.007000000000001</v>
      </c>
      <c r="H23" s="3">
        <v>21.707999999999998</v>
      </c>
      <c r="I23" s="3">
        <v>20.108000000000001</v>
      </c>
      <c r="J23" s="3">
        <v>18.802</v>
      </c>
      <c r="K23" s="3">
        <v>21.303999999999998</v>
      </c>
      <c r="L23" s="3">
        <v>251.67099999999999</v>
      </c>
      <c r="M23" s="3">
        <v>214.58799999999999</v>
      </c>
      <c r="N23" s="3">
        <v>116.541</v>
      </c>
      <c r="O23" s="3">
        <v>82.501000000000005</v>
      </c>
      <c r="P23" s="3">
        <v>67.778999999999996</v>
      </c>
      <c r="Q23" s="3">
        <v>57.411999999999999</v>
      </c>
      <c r="R23" s="3">
        <v>64.5</v>
      </c>
      <c r="S23" s="3">
        <v>22.731000000000002</v>
      </c>
      <c r="T23" s="3">
        <v>20.623000000000001</v>
      </c>
      <c r="U23" s="3">
        <v>19.795999999999999</v>
      </c>
      <c r="V23" s="3">
        <v>20.347000000000001</v>
      </c>
      <c r="W23" s="3">
        <v>-1.032</v>
      </c>
      <c r="X23" s="3">
        <v>9.8999999999999993E+37</v>
      </c>
    </row>
    <row r="24" spans="1:24" x14ac:dyDescent="0.3">
      <c r="A24" s="3">
        <v>23</v>
      </c>
      <c r="B24" s="51">
        <v>43341.562245717592</v>
      </c>
      <c r="C24" s="3">
        <v>442.50632400000001</v>
      </c>
      <c r="D24" s="3">
        <v>426.76093600000002</v>
      </c>
      <c r="E24" s="3">
        <v>768.62056700000005</v>
      </c>
      <c r="F24" s="3">
        <v>19.759</v>
      </c>
      <c r="G24" s="3">
        <v>30.024999999999999</v>
      </c>
      <c r="H24" s="3">
        <v>21.984000000000002</v>
      </c>
      <c r="I24" s="3">
        <v>20.035</v>
      </c>
      <c r="J24" s="3">
        <v>18.838999999999999</v>
      </c>
      <c r="K24" s="3">
        <v>21.376999999999999</v>
      </c>
      <c r="L24" s="3">
        <v>287.84300000000002</v>
      </c>
      <c r="M24" s="3">
        <v>252.541</v>
      </c>
      <c r="N24" s="3">
        <v>137.643</v>
      </c>
      <c r="O24" s="3">
        <v>97.039000000000001</v>
      </c>
      <c r="P24" s="3">
        <v>75.451999999999998</v>
      </c>
      <c r="Q24" s="3">
        <v>58.82</v>
      </c>
      <c r="R24" s="3">
        <v>68.807000000000002</v>
      </c>
      <c r="S24" s="3">
        <v>23.295000000000002</v>
      </c>
      <c r="T24" s="3">
        <v>20.806999999999999</v>
      </c>
      <c r="U24" s="3">
        <v>19.869</v>
      </c>
      <c r="V24" s="3">
        <v>20.366</v>
      </c>
      <c r="W24" s="3">
        <v>-147.74100000000001</v>
      </c>
      <c r="X24" s="3">
        <v>-159.90799999999999</v>
      </c>
    </row>
    <row r="25" spans="1:24" x14ac:dyDescent="0.3">
      <c r="A25" s="3">
        <v>24</v>
      </c>
      <c r="B25" s="51">
        <v>43341.562310763889</v>
      </c>
      <c r="C25" s="3">
        <v>442.47605900000002</v>
      </c>
      <c r="D25" s="3">
        <v>426.76262700000001</v>
      </c>
      <c r="E25" s="3">
        <v>768.64836000000003</v>
      </c>
      <c r="F25" s="3">
        <v>19.869</v>
      </c>
      <c r="G25" s="3">
        <v>30.042999999999999</v>
      </c>
      <c r="H25" s="3">
        <v>22.349</v>
      </c>
      <c r="I25" s="3">
        <v>20.071000000000002</v>
      </c>
      <c r="J25" s="3">
        <v>18.765999999999998</v>
      </c>
      <c r="K25" s="3">
        <v>21.542999999999999</v>
      </c>
      <c r="L25" s="3">
        <v>309.83699999999999</v>
      </c>
      <c r="M25" s="3">
        <v>254.697</v>
      </c>
      <c r="N25" s="3">
        <v>152.05099999999999</v>
      </c>
      <c r="O25" s="3">
        <v>112.547</v>
      </c>
      <c r="P25" s="3">
        <v>80.747</v>
      </c>
      <c r="Q25" s="3">
        <v>65.971000000000004</v>
      </c>
      <c r="R25" s="3">
        <v>71.430000000000007</v>
      </c>
      <c r="S25" s="3">
        <v>23.895</v>
      </c>
      <c r="T25" s="3">
        <v>21.064</v>
      </c>
      <c r="U25" s="3">
        <v>19.960999999999999</v>
      </c>
      <c r="V25" s="3">
        <v>20.457999999999998</v>
      </c>
      <c r="W25" s="3">
        <v>-75.978999999999999</v>
      </c>
      <c r="X25" s="3">
        <v>-170.73599999999999</v>
      </c>
    </row>
    <row r="26" spans="1:24" x14ac:dyDescent="0.3">
      <c r="A26" s="3">
        <v>25</v>
      </c>
      <c r="B26" s="51">
        <v>43341.562375810186</v>
      </c>
      <c r="C26" s="3">
        <v>442.47437000000002</v>
      </c>
      <c r="D26" s="3">
        <v>426.794602</v>
      </c>
      <c r="E26" s="3">
        <v>768.66098799999997</v>
      </c>
      <c r="F26" s="3">
        <v>19.978999999999999</v>
      </c>
      <c r="G26" s="3">
        <v>30.08</v>
      </c>
      <c r="H26" s="3">
        <v>22.695</v>
      </c>
      <c r="I26" s="3">
        <v>20.126999999999999</v>
      </c>
      <c r="J26" s="3">
        <v>18.821000000000002</v>
      </c>
      <c r="K26" s="3">
        <v>21.745000000000001</v>
      </c>
      <c r="L26" s="3">
        <v>312.15800000000002</v>
      </c>
      <c r="M26" s="3">
        <v>260.36099999999999</v>
      </c>
      <c r="N26" s="3">
        <v>147.34899999999999</v>
      </c>
      <c r="O26" s="3">
        <v>111.23399999999999</v>
      </c>
      <c r="P26" s="3">
        <v>85.6</v>
      </c>
      <c r="Q26" s="3">
        <v>69.906000000000006</v>
      </c>
      <c r="R26" s="3">
        <v>72.759</v>
      </c>
      <c r="S26" s="3">
        <v>24.640999999999998</v>
      </c>
      <c r="T26" s="3">
        <v>21.303999999999998</v>
      </c>
      <c r="U26" s="3">
        <v>20.145</v>
      </c>
      <c r="V26" s="3">
        <v>20.513000000000002</v>
      </c>
      <c r="W26" s="3">
        <v>-125.681</v>
      </c>
      <c r="X26" s="3">
        <v>-13.422000000000001</v>
      </c>
    </row>
    <row r="27" spans="1:24" x14ac:dyDescent="0.3">
      <c r="A27" s="3">
        <v>26</v>
      </c>
      <c r="B27" s="51">
        <v>43341.562444791663</v>
      </c>
      <c r="C27" s="3">
        <v>442.49371500000001</v>
      </c>
      <c r="D27" s="3">
        <v>426.82574</v>
      </c>
      <c r="E27" s="3">
        <v>768.63067799999999</v>
      </c>
      <c r="F27" s="3">
        <v>20.035</v>
      </c>
      <c r="G27" s="3">
        <v>30.08</v>
      </c>
      <c r="H27" s="3">
        <v>23.04</v>
      </c>
      <c r="I27" s="3">
        <v>20.145</v>
      </c>
      <c r="J27" s="3">
        <v>18.821000000000002</v>
      </c>
      <c r="K27" s="3">
        <v>21.818000000000001</v>
      </c>
      <c r="L27" s="3">
        <v>329.92500000000001</v>
      </c>
      <c r="M27" s="3">
        <v>280.30900000000003</v>
      </c>
      <c r="N27" s="3">
        <v>156.67400000000001</v>
      </c>
      <c r="O27" s="3">
        <v>120.571</v>
      </c>
      <c r="P27" s="3">
        <v>93.38</v>
      </c>
      <c r="Q27" s="3">
        <v>74.655000000000001</v>
      </c>
      <c r="R27" s="3">
        <v>74.637</v>
      </c>
      <c r="S27" s="3">
        <v>25.478000000000002</v>
      </c>
      <c r="T27" s="3">
        <v>21.579000000000001</v>
      </c>
      <c r="U27" s="3">
        <v>20.236999999999998</v>
      </c>
      <c r="V27" s="3">
        <v>20.585999999999999</v>
      </c>
      <c r="W27" s="3">
        <v>-93.638000000000005</v>
      </c>
      <c r="X27" s="3">
        <v>-65.039000000000001</v>
      </c>
    </row>
    <row r="28" spans="1:24" x14ac:dyDescent="0.3">
      <c r="A28" s="3">
        <v>27</v>
      </c>
      <c r="B28" s="51">
        <v>43341.562510185184</v>
      </c>
      <c r="C28" s="3">
        <v>442.52818300000001</v>
      </c>
      <c r="D28" s="3">
        <v>426.84677499999998</v>
      </c>
      <c r="E28" s="3">
        <v>768.56836599999997</v>
      </c>
      <c r="F28" s="3">
        <v>20.218</v>
      </c>
      <c r="G28" s="3">
        <v>30.170999999999999</v>
      </c>
      <c r="H28" s="3">
        <v>23.259</v>
      </c>
      <c r="I28" s="3">
        <v>20.163</v>
      </c>
      <c r="J28" s="3">
        <v>18.838999999999999</v>
      </c>
      <c r="K28" s="3">
        <v>22.058</v>
      </c>
      <c r="L28" s="3">
        <v>378.30599999999998</v>
      </c>
      <c r="M28" s="3">
        <v>308.084</v>
      </c>
      <c r="N28" s="3">
        <v>177.06899999999999</v>
      </c>
      <c r="O28" s="3">
        <v>133.88499999999999</v>
      </c>
      <c r="P28" s="3">
        <v>95.76</v>
      </c>
      <c r="Q28" s="3">
        <v>77.683000000000007</v>
      </c>
      <c r="R28" s="3">
        <v>75.31</v>
      </c>
      <c r="S28" s="3">
        <v>26.350999999999999</v>
      </c>
      <c r="T28" s="3">
        <v>21.91</v>
      </c>
      <c r="U28" s="3">
        <v>20.347000000000001</v>
      </c>
      <c r="V28" s="3">
        <v>20.715</v>
      </c>
      <c r="W28" s="3">
        <v>-5.8949999999999996</v>
      </c>
      <c r="X28" s="3">
        <v>-5.6289999999999996</v>
      </c>
    </row>
    <row r="29" spans="1:24" x14ac:dyDescent="0.3">
      <c r="A29" s="3">
        <v>28</v>
      </c>
      <c r="B29" s="51">
        <v>43341.562575462965</v>
      </c>
      <c r="C29" s="3">
        <v>442.46596399999999</v>
      </c>
      <c r="D29" s="3">
        <v>426.841722</v>
      </c>
      <c r="E29" s="3">
        <v>768.57173899999998</v>
      </c>
      <c r="F29" s="3">
        <v>20.292000000000002</v>
      </c>
      <c r="G29" s="3">
        <v>30.189</v>
      </c>
      <c r="H29" s="3">
        <v>23.731999999999999</v>
      </c>
      <c r="I29" s="3">
        <v>20.108000000000001</v>
      </c>
      <c r="J29" s="3">
        <v>18.858000000000001</v>
      </c>
      <c r="K29" s="3">
        <v>22.24</v>
      </c>
      <c r="L29" s="3">
        <v>428.55599999999998</v>
      </c>
      <c r="M29" s="3">
        <v>355.54</v>
      </c>
      <c r="N29" s="3">
        <v>183.67</v>
      </c>
      <c r="O29" s="3">
        <v>137.60599999999999</v>
      </c>
      <c r="P29" s="3">
        <v>101.926</v>
      </c>
      <c r="Q29" s="3">
        <v>81.403000000000006</v>
      </c>
      <c r="R29" s="3">
        <v>79.843999999999994</v>
      </c>
      <c r="S29" s="3">
        <v>27.297000000000001</v>
      </c>
      <c r="T29" s="3">
        <v>22.184999999999999</v>
      </c>
      <c r="U29" s="3">
        <v>20.420999999999999</v>
      </c>
      <c r="V29" s="3">
        <v>20.806999999999999</v>
      </c>
      <c r="W29" s="3">
        <v>-152.71</v>
      </c>
      <c r="X29" s="3">
        <v>37.526000000000003</v>
      </c>
    </row>
    <row r="30" spans="1:24" x14ac:dyDescent="0.3">
      <c r="A30" s="3">
        <v>29</v>
      </c>
      <c r="B30" s="51">
        <v>43341.562640856479</v>
      </c>
      <c r="C30" s="3">
        <v>442.45755800000001</v>
      </c>
      <c r="D30" s="3">
        <v>426.78198099999997</v>
      </c>
      <c r="E30" s="3">
        <v>768.59531200000004</v>
      </c>
      <c r="F30" s="3">
        <v>20.475999999999999</v>
      </c>
      <c r="G30" s="3">
        <v>30.28</v>
      </c>
      <c r="H30" s="3">
        <v>24.277000000000001</v>
      </c>
      <c r="I30" s="3">
        <v>20.2</v>
      </c>
      <c r="J30" s="3">
        <v>18.95</v>
      </c>
      <c r="K30" s="3">
        <v>22.422000000000001</v>
      </c>
      <c r="L30" s="3">
        <v>426.97399999999999</v>
      </c>
      <c r="M30" s="3">
        <v>376.71199999999999</v>
      </c>
      <c r="N30" s="3">
        <v>203.05799999999999</v>
      </c>
      <c r="O30" s="3">
        <v>145.06899999999999</v>
      </c>
      <c r="P30" s="3">
        <v>104.176</v>
      </c>
      <c r="Q30" s="3">
        <v>85.635999999999996</v>
      </c>
      <c r="R30" s="3">
        <v>85.174999999999997</v>
      </c>
      <c r="S30" s="3">
        <v>28.388000000000002</v>
      </c>
      <c r="T30" s="3">
        <v>22.585999999999999</v>
      </c>
      <c r="U30" s="3">
        <v>20.605</v>
      </c>
      <c r="V30" s="3">
        <v>20.917000000000002</v>
      </c>
      <c r="W30" s="3">
        <v>-71.403999999999996</v>
      </c>
      <c r="X30" s="3">
        <v>123.324</v>
      </c>
    </row>
    <row r="31" spans="1:24" x14ac:dyDescent="0.3">
      <c r="A31" s="3">
        <v>30</v>
      </c>
      <c r="B31" s="51">
        <v>43341.56270613426</v>
      </c>
      <c r="C31" s="3">
        <v>442.472691</v>
      </c>
      <c r="D31" s="3">
        <v>426.78028999999998</v>
      </c>
      <c r="E31" s="3">
        <v>768.54816600000004</v>
      </c>
      <c r="F31" s="3">
        <v>20.568000000000001</v>
      </c>
      <c r="G31" s="3">
        <v>30.297999999999998</v>
      </c>
      <c r="H31" s="3">
        <v>24.640999999999998</v>
      </c>
      <c r="I31" s="3">
        <v>20.145</v>
      </c>
      <c r="J31" s="3">
        <v>18.913</v>
      </c>
      <c r="K31" s="3">
        <v>22.713000000000001</v>
      </c>
      <c r="L31" s="3">
        <v>392.07499999999999</v>
      </c>
      <c r="M31" s="3">
        <v>389.55700000000002</v>
      </c>
      <c r="N31" s="3">
        <v>235.15100000000001</v>
      </c>
      <c r="O31" s="3">
        <v>155.023</v>
      </c>
      <c r="P31" s="3">
        <v>112.78100000000001</v>
      </c>
      <c r="Q31" s="3">
        <v>93.894999999999996</v>
      </c>
      <c r="R31" s="3">
        <v>91.834000000000003</v>
      </c>
      <c r="S31" s="3">
        <v>29.315999999999999</v>
      </c>
      <c r="T31" s="3">
        <v>22.876999999999999</v>
      </c>
      <c r="U31" s="3">
        <v>20.696999999999999</v>
      </c>
      <c r="V31" s="3">
        <v>20.972000000000001</v>
      </c>
      <c r="W31" s="3">
        <v>-116.751</v>
      </c>
      <c r="X31" s="3">
        <v>151.501</v>
      </c>
    </row>
    <row r="32" spans="1:24" x14ac:dyDescent="0.3">
      <c r="A32" s="3">
        <v>31</v>
      </c>
      <c r="B32" s="51">
        <v>43341.562771296296</v>
      </c>
      <c r="C32" s="3">
        <v>442.49539399999998</v>
      </c>
      <c r="D32" s="3">
        <v>426.78028999999998</v>
      </c>
      <c r="E32" s="3">
        <v>768.58099300000003</v>
      </c>
      <c r="F32" s="3">
        <v>20.806999999999999</v>
      </c>
      <c r="G32" s="3">
        <v>30.334</v>
      </c>
      <c r="H32" s="3">
        <v>25.187000000000001</v>
      </c>
      <c r="I32" s="3">
        <v>20.236999999999998</v>
      </c>
      <c r="J32" s="3">
        <v>19.023</v>
      </c>
      <c r="K32" s="3">
        <v>23.021999999999998</v>
      </c>
      <c r="L32" s="3">
        <v>420.803</v>
      </c>
      <c r="M32" s="3">
        <v>378.90199999999999</v>
      </c>
      <c r="N32" s="3">
        <v>240.42099999999999</v>
      </c>
      <c r="O32" s="3">
        <v>161.07599999999999</v>
      </c>
      <c r="P32" s="3">
        <v>115.839</v>
      </c>
      <c r="Q32" s="3">
        <v>97.873999999999995</v>
      </c>
      <c r="R32" s="3">
        <v>102.319</v>
      </c>
      <c r="S32" s="3">
        <v>30.425000000000001</v>
      </c>
      <c r="T32" s="3">
        <v>23.204000000000001</v>
      </c>
      <c r="U32" s="3">
        <v>20.899000000000001</v>
      </c>
      <c r="V32" s="3">
        <v>21.12</v>
      </c>
      <c r="W32" s="3">
        <v>9.8999999999999993E+37</v>
      </c>
      <c r="X32" s="3">
        <v>219.66499999999999</v>
      </c>
    </row>
    <row r="33" spans="1:24" x14ac:dyDescent="0.3">
      <c r="A33" s="3">
        <v>32</v>
      </c>
      <c r="B33" s="51">
        <v>43341.562839120372</v>
      </c>
      <c r="C33" s="3">
        <v>442.39618400000001</v>
      </c>
      <c r="D33" s="3">
        <v>426.763463</v>
      </c>
      <c r="E33" s="3">
        <v>768.50017300000002</v>
      </c>
      <c r="F33" s="3">
        <v>21.082999999999998</v>
      </c>
      <c r="G33" s="3">
        <v>30.462</v>
      </c>
      <c r="H33" s="3">
        <v>25.731999999999999</v>
      </c>
      <c r="I33" s="3">
        <v>20.329000000000001</v>
      </c>
      <c r="J33" s="3">
        <v>19.004999999999999</v>
      </c>
      <c r="K33" s="3">
        <v>23.222000000000001</v>
      </c>
      <c r="L33" s="3">
        <v>432.29</v>
      </c>
      <c r="M33" s="3">
        <v>376.36099999999999</v>
      </c>
      <c r="N33" s="3">
        <v>246.393</v>
      </c>
      <c r="O33" s="3">
        <v>165.065</v>
      </c>
      <c r="P33" s="3">
        <v>117.962</v>
      </c>
      <c r="Q33" s="3">
        <v>100.64</v>
      </c>
      <c r="R33" s="3">
        <v>104.15900000000001</v>
      </c>
      <c r="S33" s="3">
        <v>31.661999999999999</v>
      </c>
      <c r="T33" s="3">
        <v>23.640999999999998</v>
      </c>
      <c r="U33" s="3">
        <v>21.138000000000002</v>
      </c>
      <c r="V33" s="3">
        <v>21.321999999999999</v>
      </c>
      <c r="W33" s="3">
        <v>9.8999999999999993E+37</v>
      </c>
      <c r="X33" s="3">
        <v>121.18300000000001</v>
      </c>
    </row>
    <row r="34" spans="1:24" x14ac:dyDescent="0.3">
      <c r="A34" s="3">
        <v>33</v>
      </c>
      <c r="B34" s="51">
        <v>43341.562904745369</v>
      </c>
      <c r="C34" s="3">
        <v>442.39702899999997</v>
      </c>
      <c r="D34" s="3">
        <v>426.734015</v>
      </c>
      <c r="E34" s="3">
        <v>768.54563800000005</v>
      </c>
      <c r="F34" s="3">
        <v>21.23</v>
      </c>
      <c r="G34" s="3">
        <v>30.443000000000001</v>
      </c>
      <c r="H34" s="3">
        <v>26.26</v>
      </c>
      <c r="I34" s="3">
        <v>20.274000000000001</v>
      </c>
      <c r="J34" s="3">
        <v>19.004999999999999</v>
      </c>
      <c r="K34" s="3">
        <v>23.585999999999999</v>
      </c>
      <c r="L34" s="3">
        <v>484.89400000000001</v>
      </c>
      <c r="M34" s="3">
        <v>395.27100000000002</v>
      </c>
      <c r="N34" s="3">
        <v>258.32299999999998</v>
      </c>
      <c r="O34" s="3">
        <v>172.078</v>
      </c>
      <c r="P34" s="3">
        <v>122.55</v>
      </c>
      <c r="Q34" s="3">
        <v>101.997</v>
      </c>
      <c r="R34" s="3">
        <v>106.624</v>
      </c>
      <c r="S34" s="3">
        <v>33.043999999999997</v>
      </c>
      <c r="T34" s="3">
        <v>24.114000000000001</v>
      </c>
      <c r="U34" s="3">
        <v>21.303999999999998</v>
      </c>
      <c r="V34" s="3">
        <v>21.359000000000002</v>
      </c>
      <c r="W34" s="3">
        <v>-19.359000000000002</v>
      </c>
      <c r="X34" s="3">
        <v>27.66</v>
      </c>
    </row>
    <row r="35" spans="1:24" x14ac:dyDescent="0.3">
      <c r="A35" s="3">
        <v>34</v>
      </c>
      <c r="B35" s="51">
        <v>43341.562969791667</v>
      </c>
      <c r="C35" s="3">
        <v>442.410482</v>
      </c>
      <c r="D35" s="3">
        <v>426.77524799999998</v>
      </c>
      <c r="E35" s="3">
        <v>768.52374599999996</v>
      </c>
      <c r="F35" s="3">
        <v>21.524000000000001</v>
      </c>
      <c r="G35" s="3">
        <v>30.515999999999998</v>
      </c>
      <c r="H35" s="3">
        <v>26.878</v>
      </c>
      <c r="I35" s="3">
        <v>20.292000000000002</v>
      </c>
      <c r="J35" s="3">
        <v>19.077999999999999</v>
      </c>
      <c r="K35" s="3">
        <v>24.023</v>
      </c>
      <c r="L35" s="3">
        <v>481.726</v>
      </c>
      <c r="M35" s="3">
        <v>410.28800000000001</v>
      </c>
      <c r="N35" s="3">
        <v>263.64400000000001</v>
      </c>
      <c r="O35" s="3">
        <v>172.18899999999999</v>
      </c>
      <c r="P35" s="3">
        <v>135.66200000000001</v>
      </c>
      <c r="Q35" s="3">
        <v>112.295</v>
      </c>
      <c r="R35" s="3">
        <v>110.714</v>
      </c>
      <c r="S35" s="3">
        <v>34.445</v>
      </c>
      <c r="T35" s="3">
        <v>24.696000000000002</v>
      </c>
      <c r="U35" s="3">
        <v>21.486999999999998</v>
      </c>
      <c r="V35" s="3">
        <v>21.451000000000001</v>
      </c>
      <c r="W35" s="3">
        <v>20.530999999999999</v>
      </c>
      <c r="X35" s="3">
        <v>31.498000000000001</v>
      </c>
    </row>
    <row r="36" spans="1:24" x14ac:dyDescent="0.3">
      <c r="A36" s="3">
        <v>35</v>
      </c>
      <c r="B36" s="51">
        <v>43341.563035069441</v>
      </c>
      <c r="C36" s="3">
        <v>442.37264599999997</v>
      </c>
      <c r="D36" s="3">
        <v>426.75589400000001</v>
      </c>
      <c r="E36" s="3">
        <v>768.53637400000002</v>
      </c>
      <c r="F36" s="3">
        <v>21.891999999999999</v>
      </c>
      <c r="G36" s="3">
        <v>30.68</v>
      </c>
      <c r="H36" s="3">
        <v>27.588000000000001</v>
      </c>
      <c r="I36" s="3">
        <v>20.402000000000001</v>
      </c>
      <c r="J36" s="3">
        <v>19.152000000000001</v>
      </c>
      <c r="K36" s="3">
        <v>24.367999999999999</v>
      </c>
      <c r="L36" s="3">
        <v>559.59</v>
      </c>
      <c r="M36" s="3">
        <v>478.26400000000001</v>
      </c>
      <c r="N36" s="3">
        <v>290.48599999999999</v>
      </c>
      <c r="O36" s="3">
        <v>195.26499999999999</v>
      </c>
      <c r="P36" s="3">
        <v>141.71199999999999</v>
      </c>
      <c r="Q36" s="3">
        <v>108.892</v>
      </c>
      <c r="R36" s="3">
        <v>116.235</v>
      </c>
      <c r="S36" s="3">
        <v>35.944000000000003</v>
      </c>
      <c r="T36" s="3">
        <v>25.187000000000001</v>
      </c>
      <c r="U36" s="3">
        <v>21.782</v>
      </c>
      <c r="V36" s="3">
        <v>21.725999999999999</v>
      </c>
      <c r="W36" s="3">
        <v>68.47</v>
      </c>
      <c r="X36" s="3">
        <v>3.048</v>
      </c>
    </row>
    <row r="37" spans="1:24" x14ac:dyDescent="0.3">
      <c r="A37" s="3">
        <v>36</v>
      </c>
      <c r="B37" s="51">
        <v>43341.563100694446</v>
      </c>
      <c r="C37" s="3">
        <v>442.36339500000003</v>
      </c>
      <c r="D37" s="3">
        <v>426.73484999999999</v>
      </c>
      <c r="E37" s="3">
        <v>768.49596399999996</v>
      </c>
      <c r="F37" s="3">
        <v>22.184999999999999</v>
      </c>
      <c r="G37" s="3">
        <v>30.753</v>
      </c>
      <c r="H37" s="3">
        <v>28.260999999999999</v>
      </c>
      <c r="I37" s="3">
        <v>20.457999999999998</v>
      </c>
      <c r="J37" s="3">
        <v>19.170000000000002</v>
      </c>
      <c r="K37" s="3">
        <v>24.75</v>
      </c>
      <c r="L37" s="3">
        <v>562.02700000000004</v>
      </c>
      <c r="M37" s="3">
        <v>478.50700000000001</v>
      </c>
      <c r="N37" s="3">
        <v>297.76499999999999</v>
      </c>
      <c r="O37" s="3">
        <v>204.548</v>
      </c>
      <c r="P37" s="3">
        <v>153.5</v>
      </c>
      <c r="Q37" s="3">
        <v>117.998</v>
      </c>
      <c r="R37" s="3">
        <v>117.315</v>
      </c>
      <c r="S37" s="3">
        <v>37.292999999999999</v>
      </c>
      <c r="T37" s="3">
        <v>25.786999999999999</v>
      </c>
      <c r="U37" s="3">
        <v>22.039000000000001</v>
      </c>
      <c r="V37" s="3">
        <v>21.891999999999999</v>
      </c>
      <c r="W37" s="3">
        <v>118.79</v>
      </c>
      <c r="X37" s="3">
        <v>16.135999999999999</v>
      </c>
    </row>
    <row r="38" spans="1:24" x14ac:dyDescent="0.3">
      <c r="A38" s="3">
        <v>37</v>
      </c>
      <c r="B38" s="51">
        <v>43341.563165740743</v>
      </c>
      <c r="C38" s="3">
        <v>442.33481999999998</v>
      </c>
      <c r="D38" s="3">
        <v>426.78702299999998</v>
      </c>
      <c r="E38" s="3">
        <v>768.432816</v>
      </c>
      <c r="F38" s="3">
        <v>22.585999999999999</v>
      </c>
      <c r="G38" s="3">
        <v>30.916</v>
      </c>
      <c r="H38" s="3">
        <v>28.988</v>
      </c>
      <c r="I38" s="3">
        <v>20.568000000000001</v>
      </c>
      <c r="J38" s="3">
        <v>19.280999999999999</v>
      </c>
      <c r="K38" s="3">
        <v>25.167999999999999</v>
      </c>
      <c r="L38" s="3">
        <v>614.48400000000004</v>
      </c>
      <c r="M38" s="3">
        <v>506.274</v>
      </c>
      <c r="N38" s="3">
        <v>292.05700000000002</v>
      </c>
      <c r="O38" s="3">
        <v>193.809</v>
      </c>
      <c r="P38" s="3">
        <v>153.11500000000001</v>
      </c>
      <c r="Q38" s="3">
        <v>120.337</v>
      </c>
      <c r="R38" s="3">
        <v>124.461</v>
      </c>
      <c r="S38" s="3">
        <v>38.713000000000001</v>
      </c>
      <c r="T38" s="3">
        <v>26.350999999999999</v>
      </c>
      <c r="U38" s="3">
        <v>22.385999999999999</v>
      </c>
      <c r="V38" s="3">
        <v>22.113</v>
      </c>
      <c r="W38" s="3">
        <v>21.873999999999999</v>
      </c>
      <c r="X38" s="3">
        <v>138.154</v>
      </c>
    </row>
    <row r="39" spans="1:24" x14ac:dyDescent="0.3">
      <c r="A39" s="3">
        <v>38</v>
      </c>
      <c r="B39" s="51">
        <v>43341.563233564812</v>
      </c>
      <c r="C39" s="3">
        <v>442.27260100000001</v>
      </c>
      <c r="D39" s="3">
        <v>426.77187600000002</v>
      </c>
      <c r="E39" s="3">
        <v>768.51784499999997</v>
      </c>
      <c r="F39" s="3">
        <v>23.077000000000002</v>
      </c>
      <c r="G39" s="3">
        <v>31.08</v>
      </c>
      <c r="H39" s="3">
        <v>29.751999999999999</v>
      </c>
      <c r="I39" s="3">
        <v>20.751999999999999</v>
      </c>
      <c r="J39" s="3">
        <v>19.446000000000002</v>
      </c>
      <c r="K39" s="3">
        <v>25.678000000000001</v>
      </c>
      <c r="L39" s="3">
        <v>590.16999999999996</v>
      </c>
      <c r="M39" s="3">
        <v>496.29700000000003</v>
      </c>
      <c r="N39" s="3">
        <v>306.13499999999999</v>
      </c>
      <c r="O39" s="3">
        <v>209.697</v>
      </c>
      <c r="P39" s="3">
        <v>157.71899999999999</v>
      </c>
      <c r="Q39" s="3">
        <v>123.19799999999999</v>
      </c>
      <c r="R39" s="3">
        <v>126.926</v>
      </c>
      <c r="S39" s="3">
        <v>40.222999999999999</v>
      </c>
      <c r="T39" s="3">
        <v>26.986999999999998</v>
      </c>
      <c r="U39" s="3">
        <v>22.695</v>
      </c>
      <c r="V39" s="3">
        <v>22.331</v>
      </c>
      <c r="W39" s="3">
        <v>-37.755000000000003</v>
      </c>
      <c r="X39" s="3">
        <v>104.087</v>
      </c>
    </row>
    <row r="40" spans="1:24" x14ac:dyDescent="0.3">
      <c r="A40" s="3">
        <v>39</v>
      </c>
      <c r="B40" s="51">
        <v>43341.563299074071</v>
      </c>
      <c r="C40" s="3">
        <v>442.26755300000002</v>
      </c>
      <c r="D40" s="3">
        <v>426.75336800000002</v>
      </c>
      <c r="E40" s="3">
        <v>768.50353600000005</v>
      </c>
      <c r="F40" s="3">
        <v>23.411999999999999</v>
      </c>
      <c r="G40" s="3">
        <v>31.161000000000001</v>
      </c>
      <c r="H40" s="3">
        <v>30.16</v>
      </c>
      <c r="I40" s="3">
        <v>20.65</v>
      </c>
      <c r="J40" s="3">
        <v>19.417000000000002</v>
      </c>
      <c r="K40" s="3">
        <v>25.995000000000001</v>
      </c>
      <c r="L40" s="3">
        <v>628.47400000000005</v>
      </c>
      <c r="M40" s="3">
        <v>486.26799999999997</v>
      </c>
      <c r="N40" s="3">
        <v>310.642</v>
      </c>
      <c r="O40" s="3">
        <v>207.90299999999999</v>
      </c>
      <c r="P40" s="3">
        <v>157.709</v>
      </c>
      <c r="Q40" s="3">
        <v>125.357</v>
      </c>
      <c r="R40" s="3">
        <v>133.54900000000001</v>
      </c>
      <c r="S40" s="3">
        <v>41.472000000000001</v>
      </c>
      <c r="T40" s="3">
        <v>27.486999999999998</v>
      </c>
      <c r="U40" s="3">
        <v>22.902999999999999</v>
      </c>
      <c r="V40" s="3">
        <v>22.466000000000001</v>
      </c>
      <c r="W40" s="3">
        <v>66.510000000000005</v>
      </c>
      <c r="X40" s="3">
        <v>116.94499999999999</v>
      </c>
    </row>
    <row r="41" spans="1:24" x14ac:dyDescent="0.3">
      <c r="A41" s="3">
        <v>40</v>
      </c>
      <c r="B41" s="51">
        <v>43341.563364699075</v>
      </c>
      <c r="C41" s="3">
        <v>442.29193600000002</v>
      </c>
      <c r="D41" s="3">
        <v>426.77187600000002</v>
      </c>
      <c r="E41" s="3">
        <v>768.51279999999997</v>
      </c>
      <c r="F41" s="3">
        <v>23.913</v>
      </c>
      <c r="G41" s="3">
        <v>31.370999999999999</v>
      </c>
      <c r="H41" s="3">
        <v>30.643999999999998</v>
      </c>
      <c r="I41" s="3">
        <v>20.844000000000001</v>
      </c>
      <c r="J41" s="3">
        <v>19.538</v>
      </c>
      <c r="K41" s="3">
        <v>26.533000000000001</v>
      </c>
      <c r="L41" s="3">
        <v>617.50599999999997</v>
      </c>
      <c r="M41" s="3">
        <v>495.15899999999999</v>
      </c>
      <c r="N41" s="3">
        <v>324.53800000000001</v>
      </c>
      <c r="O41" s="3">
        <v>220.36199999999999</v>
      </c>
      <c r="P41" s="3">
        <v>165.96700000000001</v>
      </c>
      <c r="Q41" s="3">
        <v>132.01900000000001</v>
      </c>
      <c r="R41" s="3">
        <v>140.63499999999999</v>
      </c>
      <c r="S41" s="3">
        <v>42.902000000000001</v>
      </c>
      <c r="T41" s="3">
        <v>28.152000000000001</v>
      </c>
      <c r="U41" s="3">
        <v>23.295000000000002</v>
      </c>
      <c r="V41" s="3">
        <v>22.731000000000002</v>
      </c>
      <c r="W41" s="3">
        <v>-2.59</v>
      </c>
      <c r="X41" s="3">
        <v>112.295</v>
      </c>
    </row>
    <row r="42" spans="1:24" x14ac:dyDescent="0.3">
      <c r="A42" s="3">
        <v>41</v>
      </c>
      <c r="B42" s="51">
        <v>43341.563430324073</v>
      </c>
      <c r="C42" s="3">
        <v>442.27176700000001</v>
      </c>
      <c r="D42" s="3">
        <v>426.739057</v>
      </c>
      <c r="E42" s="3">
        <v>768.42859599999997</v>
      </c>
      <c r="F42" s="3">
        <v>24.431000000000001</v>
      </c>
      <c r="G42" s="3">
        <v>31.47</v>
      </c>
      <c r="H42" s="3">
        <v>31.27</v>
      </c>
      <c r="I42" s="3">
        <v>20.925000000000001</v>
      </c>
      <c r="J42" s="3">
        <v>19.582999999999998</v>
      </c>
      <c r="K42" s="3">
        <v>26.867999999999999</v>
      </c>
      <c r="L42" s="3">
        <v>632.63</v>
      </c>
      <c r="M42" s="3">
        <v>542.88199999999995</v>
      </c>
      <c r="N42" s="3">
        <v>335.59</v>
      </c>
      <c r="O42" s="3">
        <v>232.935</v>
      </c>
      <c r="P42" s="3">
        <v>164.87</v>
      </c>
      <c r="Q42" s="3">
        <v>129.92400000000001</v>
      </c>
      <c r="R42" s="3">
        <v>143.143</v>
      </c>
      <c r="S42" s="3">
        <v>44.204000000000001</v>
      </c>
      <c r="T42" s="3">
        <v>28.777999999999999</v>
      </c>
      <c r="U42" s="3">
        <v>23.594000000000001</v>
      </c>
      <c r="V42" s="3">
        <v>22.902999999999999</v>
      </c>
      <c r="W42" s="3">
        <v>179.99</v>
      </c>
      <c r="X42" s="3">
        <v>6.2080000000000002</v>
      </c>
    </row>
    <row r="43" spans="1:24" x14ac:dyDescent="0.3">
      <c r="A43" s="3">
        <v>42</v>
      </c>
      <c r="B43" s="51">
        <v>43341.563495601855</v>
      </c>
      <c r="C43" s="3">
        <v>442.27344599999998</v>
      </c>
      <c r="D43" s="3">
        <v>426.74158299999999</v>
      </c>
      <c r="E43" s="3">
        <v>768.44123400000001</v>
      </c>
      <c r="F43" s="3">
        <v>24.975999999999999</v>
      </c>
      <c r="G43" s="3">
        <v>31.614999999999998</v>
      </c>
      <c r="H43" s="3">
        <v>31.888000000000002</v>
      </c>
      <c r="I43" s="3">
        <v>21.071999999999999</v>
      </c>
      <c r="J43" s="3">
        <v>19.693000000000001</v>
      </c>
      <c r="K43" s="3">
        <v>26.977</v>
      </c>
      <c r="L43" s="3">
        <v>678.30399999999997</v>
      </c>
      <c r="M43" s="3">
        <v>551.23099999999999</v>
      </c>
      <c r="N43" s="3">
        <v>348.30200000000002</v>
      </c>
      <c r="O43" s="3">
        <v>225.298</v>
      </c>
      <c r="P43" s="3">
        <v>172.67599999999999</v>
      </c>
      <c r="Q43" s="3">
        <v>133.875</v>
      </c>
      <c r="R43" s="3">
        <v>141.95699999999999</v>
      </c>
      <c r="S43" s="3">
        <v>45.570999999999998</v>
      </c>
      <c r="T43" s="3">
        <v>29.36</v>
      </c>
      <c r="U43" s="3">
        <v>23.94</v>
      </c>
      <c r="V43" s="3">
        <v>23.120999999999999</v>
      </c>
      <c r="W43" s="3">
        <v>89.32</v>
      </c>
      <c r="X43" s="3">
        <v>18.498000000000001</v>
      </c>
    </row>
    <row r="44" spans="1:24" x14ac:dyDescent="0.3">
      <c r="A44" s="3">
        <v>43</v>
      </c>
      <c r="B44" s="51">
        <v>43341.563560879629</v>
      </c>
      <c r="C44" s="3">
        <v>442.263351</v>
      </c>
      <c r="D44" s="3">
        <v>426.72390999999999</v>
      </c>
      <c r="E44" s="3">
        <v>768.35282099999995</v>
      </c>
      <c r="F44" s="3">
        <v>25.577000000000002</v>
      </c>
      <c r="G44" s="3">
        <v>31.834</v>
      </c>
      <c r="H44" s="3">
        <v>32.634</v>
      </c>
      <c r="I44" s="3">
        <v>21.146000000000001</v>
      </c>
      <c r="J44" s="3">
        <v>19.84</v>
      </c>
      <c r="K44" s="3">
        <v>27.414000000000001</v>
      </c>
      <c r="L44" s="3">
        <v>675.37900000000002</v>
      </c>
      <c r="M44" s="3">
        <v>552.33699999999999</v>
      </c>
      <c r="N44" s="3">
        <v>349.83199999999999</v>
      </c>
      <c r="O44" s="3">
        <v>240.411</v>
      </c>
      <c r="P44" s="3">
        <v>191.80799999999999</v>
      </c>
      <c r="Q44" s="3">
        <v>149.364</v>
      </c>
      <c r="R44" s="3">
        <v>158.47900000000001</v>
      </c>
      <c r="S44" s="3">
        <v>47.134999999999998</v>
      </c>
      <c r="T44" s="3">
        <v>29.997</v>
      </c>
      <c r="U44" s="3">
        <v>24.34</v>
      </c>
      <c r="V44" s="3">
        <v>23.393999999999998</v>
      </c>
      <c r="W44" s="3">
        <v>-40.942999999999998</v>
      </c>
      <c r="X44" s="3">
        <v>102.452</v>
      </c>
    </row>
    <row r="45" spans="1:24" x14ac:dyDescent="0.3">
      <c r="A45" s="3">
        <v>44</v>
      </c>
      <c r="B45" s="51">
        <v>43341.563629745368</v>
      </c>
      <c r="C45" s="3">
        <v>442.26755300000002</v>
      </c>
      <c r="D45" s="3">
        <v>426.751688</v>
      </c>
      <c r="E45" s="3">
        <v>768.40334199999995</v>
      </c>
      <c r="F45" s="3">
        <v>26.177</v>
      </c>
      <c r="G45" s="3">
        <v>32.033999999999999</v>
      </c>
      <c r="H45" s="3">
        <v>33.161999999999999</v>
      </c>
      <c r="I45" s="3">
        <v>21.238</v>
      </c>
      <c r="J45" s="3">
        <v>19.876999999999999</v>
      </c>
      <c r="K45" s="3">
        <v>28.087</v>
      </c>
      <c r="L45" s="3">
        <v>702.69600000000003</v>
      </c>
      <c r="M45" s="3">
        <v>522.12699999999995</v>
      </c>
      <c r="N45" s="3">
        <v>351.90699999999998</v>
      </c>
      <c r="O45" s="3">
        <v>246.96299999999999</v>
      </c>
      <c r="P45" s="3">
        <v>179.898</v>
      </c>
      <c r="Q45" s="3">
        <v>139.60300000000001</v>
      </c>
      <c r="R45" s="3">
        <v>162.27699999999999</v>
      </c>
      <c r="S45" s="3">
        <v>48.957999999999998</v>
      </c>
      <c r="T45" s="3">
        <v>30.779</v>
      </c>
      <c r="U45" s="3">
        <v>24.722000000000001</v>
      </c>
      <c r="V45" s="3">
        <v>23.649000000000001</v>
      </c>
      <c r="W45" s="3">
        <v>-44.093000000000004</v>
      </c>
      <c r="X45" s="3">
        <v>140.78899999999999</v>
      </c>
    </row>
    <row r="46" spans="1:24" x14ac:dyDescent="0.3">
      <c r="A46" s="3">
        <v>45</v>
      </c>
      <c r="B46" s="51">
        <v>43341.563695138888</v>
      </c>
      <c r="C46" s="3">
        <v>442.22047700000002</v>
      </c>
      <c r="D46" s="3">
        <v>426.75420400000002</v>
      </c>
      <c r="E46" s="3">
        <v>768.31493899999998</v>
      </c>
      <c r="F46" s="3">
        <v>26.832000000000001</v>
      </c>
      <c r="G46" s="3">
        <v>32.252000000000002</v>
      </c>
      <c r="H46" s="3">
        <v>33.634999999999998</v>
      </c>
      <c r="I46" s="3">
        <v>21.404</v>
      </c>
      <c r="J46" s="3">
        <v>20.097999999999999</v>
      </c>
      <c r="K46" s="3">
        <v>28.704999999999998</v>
      </c>
      <c r="L46" s="3">
        <v>761.88400000000001</v>
      </c>
      <c r="M46" s="3">
        <v>573.79300000000001</v>
      </c>
      <c r="N46" s="3">
        <v>356.81099999999998</v>
      </c>
      <c r="O46" s="3">
        <v>262.69600000000003</v>
      </c>
      <c r="P46" s="3">
        <v>183.60400000000001</v>
      </c>
      <c r="Q46" s="3">
        <v>146.828</v>
      </c>
      <c r="R46" s="3">
        <v>165.036</v>
      </c>
      <c r="S46" s="3">
        <v>50.954000000000001</v>
      </c>
      <c r="T46" s="3">
        <v>31.524999999999999</v>
      </c>
      <c r="U46" s="3">
        <v>25.103999999999999</v>
      </c>
      <c r="V46" s="3">
        <v>23.957999999999998</v>
      </c>
      <c r="W46" s="3">
        <v>9.8999999999999993E+37</v>
      </c>
      <c r="X46" s="3">
        <v>278.75900000000001</v>
      </c>
    </row>
    <row r="47" spans="1:24" x14ac:dyDescent="0.3">
      <c r="A47" s="3">
        <v>46</v>
      </c>
      <c r="B47" s="51">
        <v>43341.563760648147</v>
      </c>
      <c r="C47" s="3">
        <v>442.19021199999997</v>
      </c>
      <c r="D47" s="3">
        <v>426.74410899999998</v>
      </c>
      <c r="E47" s="3">
        <v>768.32335699999999</v>
      </c>
      <c r="F47" s="3">
        <v>27.486999999999998</v>
      </c>
      <c r="G47" s="3">
        <v>32.488999999999997</v>
      </c>
      <c r="H47" s="3">
        <v>34.58</v>
      </c>
      <c r="I47" s="3">
        <v>21.568999999999999</v>
      </c>
      <c r="J47" s="3">
        <v>20.227</v>
      </c>
      <c r="K47" s="3">
        <v>28.96</v>
      </c>
      <c r="L47" s="3">
        <v>707.18899999999996</v>
      </c>
      <c r="M47" s="3">
        <v>538.04100000000005</v>
      </c>
      <c r="N47" s="3">
        <v>356.88200000000001</v>
      </c>
      <c r="O47" s="3">
        <v>253.184</v>
      </c>
      <c r="P47" s="3">
        <v>180.80199999999999</v>
      </c>
      <c r="Q47" s="3">
        <v>144.23699999999999</v>
      </c>
      <c r="R47" s="3">
        <v>166.98699999999999</v>
      </c>
      <c r="S47" s="3">
        <v>53.448</v>
      </c>
      <c r="T47" s="3">
        <v>32.325000000000003</v>
      </c>
      <c r="U47" s="3">
        <v>25.577000000000002</v>
      </c>
      <c r="V47" s="3">
        <v>24.193999999999999</v>
      </c>
      <c r="W47" s="3">
        <v>-115.90900000000001</v>
      </c>
      <c r="X47" s="3">
        <v>209.35499999999999</v>
      </c>
    </row>
    <row r="48" spans="1:24" x14ac:dyDescent="0.3">
      <c r="A48" s="3">
        <v>47</v>
      </c>
      <c r="B48" s="51">
        <v>43341.563826967591</v>
      </c>
      <c r="C48" s="3">
        <v>442.19441499999999</v>
      </c>
      <c r="D48" s="3">
        <v>426.68436800000001</v>
      </c>
      <c r="E48" s="3">
        <v>768.30146500000001</v>
      </c>
      <c r="F48" s="3">
        <v>28.25</v>
      </c>
      <c r="G48" s="3">
        <v>32.707000000000001</v>
      </c>
      <c r="H48" s="3">
        <v>34.908000000000001</v>
      </c>
      <c r="I48" s="3">
        <v>21.753</v>
      </c>
      <c r="J48" s="3">
        <v>20.355</v>
      </c>
      <c r="K48" s="3">
        <v>29.777999999999999</v>
      </c>
      <c r="L48" s="3">
        <v>749.37199999999996</v>
      </c>
      <c r="M48" s="3">
        <v>541.46400000000006</v>
      </c>
      <c r="N48" s="3">
        <v>356.93400000000003</v>
      </c>
      <c r="O48" s="3">
        <v>273.17899999999997</v>
      </c>
      <c r="P48" s="3">
        <v>187.56800000000001</v>
      </c>
      <c r="Q48" s="3">
        <v>149.876</v>
      </c>
      <c r="R48" s="3">
        <v>167.06100000000001</v>
      </c>
      <c r="S48" s="3">
        <v>56.084000000000003</v>
      </c>
      <c r="T48" s="3">
        <v>33.253</v>
      </c>
      <c r="U48" s="3">
        <v>26.05</v>
      </c>
      <c r="V48" s="3">
        <v>24.484999999999999</v>
      </c>
      <c r="W48" s="3">
        <v>-79.807000000000002</v>
      </c>
      <c r="X48" s="3">
        <v>172.51</v>
      </c>
    </row>
    <row r="49" spans="1:24" x14ac:dyDescent="0.3">
      <c r="A49" s="3">
        <v>48</v>
      </c>
      <c r="B49" s="51">
        <v>43341.563892592596</v>
      </c>
      <c r="C49" s="3">
        <v>442.18853300000001</v>
      </c>
      <c r="D49" s="3">
        <v>426.65996200000001</v>
      </c>
      <c r="E49" s="3">
        <v>768.31073000000004</v>
      </c>
      <c r="F49" s="3">
        <v>28.988</v>
      </c>
      <c r="G49" s="3">
        <v>32.935000000000002</v>
      </c>
      <c r="H49" s="3">
        <v>35.819000000000003</v>
      </c>
      <c r="I49" s="3">
        <v>21.891999999999999</v>
      </c>
      <c r="J49" s="3">
        <v>20.457999999999998</v>
      </c>
      <c r="K49" s="3">
        <v>30.152000000000001</v>
      </c>
      <c r="L49" s="3">
        <v>756.69399999999996</v>
      </c>
      <c r="M49" s="3">
        <v>529.76700000000005</v>
      </c>
      <c r="N49" s="3">
        <v>342.56</v>
      </c>
      <c r="O49" s="3">
        <v>243.709</v>
      </c>
      <c r="P49" s="3">
        <v>170.79</v>
      </c>
      <c r="Q49" s="3">
        <v>134.03</v>
      </c>
      <c r="R49" s="3">
        <v>166.61099999999999</v>
      </c>
      <c r="S49" s="3">
        <v>58.802</v>
      </c>
      <c r="T49" s="3">
        <v>34.118000000000002</v>
      </c>
      <c r="U49" s="3">
        <v>26.515000000000001</v>
      </c>
      <c r="V49" s="3">
        <v>24.805</v>
      </c>
      <c r="W49" s="3">
        <v>11.446</v>
      </c>
      <c r="X49" s="3">
        <v>136.13300000000001</v>
      </c>
    </row>
    <row r="50" spans="1:24" x14ac:dyDescent="0.3">
      <c r="A50" s="3">
        <v>49</v>
      </c>
      <c r="B50" s="51">
        <v>43341.563958101855</v>
      </c>
      <c r="C50" s="3">
        <v>442.2045</v>
      </c>
      <c r="D50" s="3">
        <v>426.63471099999998</v>
      </c>
      <c r="E50" s="3">
        <v>768.27283699999998</v>
      </c>
      <c r="F50" s="3">
        <v>29.77</v>
      </c>
      <c r="G50" s="3">
        <v>33.244999999999997</v>
      </c>
      <c r="H50" s="3">
        <v>36.43</v>
      </c>
      <c r="I50" s="3">
        <v>22.058</v>
      </c>
      <c r="J50" s="3">
        <v>20.696999999999999</v>
      </c>
      <c r="K50" s="3">
        <v>30.462</v>
      </c>
      <c r="L50" s="3">
        <v>789.49800000000005</v>
      </c>
      <c r="M50" s="3">
        <v>563.255</v>
      </c>
      <c r="N50" s="3">
        <v>329.69499999999999</v>
      </c>
      <c r="O50" s="3">
        <v>255.56299999999999</v>
      </c>
      <c r="P50" s="3">
        <v>176.84800000000001</v>
      </c>
      <c r="Q50" s="3">
        <v>150.565</v>
      </c>
      <c r="R50" s="3">
        <v>167.38399999999999</v>
      </c>
      <c r="S50" s="3">
        <v>61.682000000000002</v>
      </c>
      <c r="T50" s="3">
        <v>35.045000000000002</v>
      </c>
      <c r="U50" s="3">
        <v>26.933</v>
      </c>
      <c r="V50" s="3">
        <v>25.114000000000001</v>
      </c>
      <c r="W50" s="3">
        <v>16.099</v>
      </c>
      <c r="X50" s="3">
        <v>131.02199999999999</v>
      </c>
    </row>
    <row r="51" spans="1:24" x14ac:dyDescent="0.3">
      <c r="A51" s="3">
        <v>50</v>
      </c>
      <c r="B51" s="51">
        <v>43341.564026967593</v>
      </c>
      <c r="C51" s="3">
        <v>442.23561000000001</v>
      </c>
      <c r="D51" s="3">
        <v>426.63723700000003</v>
      </c>
      <c r="E51" s="3">
        <v>768.27536399999997</v>
      </c>
      <c r="F51" s="3">
        <v>30.632999999999999</v>
      </c>
      <c r="G51" s="3">
        <v>33.506999999999998</v>
      </c>
      <c r="H51" s="3">
        <v>37.444000000000003</v>
      </c>
      <c r="I51" s="3">
        <v>22.23</v>
      </c>
      <c r="J51" s="3">
        <v>20.815000000000001</v>
      </c>
      <c r="K51" s="3">
        <v>31.015000000000001</v>
      </c>
      <c r="L51" s="3">
        <v>780.40700000000004</v>
      </c>
      <c r="M51" s="3">
        <v>561.70600000000002</v>
      </c>
      <c r="N51" s="3">
        <v>356.12700000000001</v>
      </c>
      <c r="O51" s="3">
        <v>251.57</v>
      </c>
      <c r="P51" s="3">
        <v>193.65100000000001</v>
      </c>
      <c r="Q51" s="3">
        <v>153.49</v>
      </c>
      <c r="R51" s="3">
        <v>163.52600000000001</v>
      </c>
      <c r="S51" s="3">
        <v>65.057000000000002</v>
      </c>
      <c r="T51" s="3">
        <v>35.988</v>
      </c>
      <c r="U51" s="3">
        <v>27.341000000000001</v>
      </c>
      <c r="V51" s="3">
        <v>25.413</v>
      </c>
      <c r="W51" s="3">
        <v>-18.210999999999999</v>
      </c>
      <c r="X51" s="3">
        <v>151.06800000000001</v>
      </c>
    </row>
    <row r="52" spans="1:24" x14ac:dyDescent="0.3">
      <c r="A52" s="3">
        <v>51</v>
      </c>
      <c r="B52" s="51">
        <v>43341.564092361114</v>
      </c>
      <c r="C52" s="3">
        <v>442.19778400000001</v>
      </c>
      <c r="D52" s="3">
        <v>426.62714199999999</v>
      </c>
      <c r="E52" s="3">
        <v>768.19958899999995</v>
      </c>
      <c r="F52" s="3">
        <v>31.561</v>
      </c>
      <c r="G52" s="3">
        <v>33.835000000000001</v>
      </c>
      <c r="H52" s="3">
        <v>39.386000000000003</v>
      </c>
      <c r="I52" s="3">
        <v>22.375</v>
      </c>
      <c r="J52" s="3">
        <v>20.943999999999999</v>
      </c>
      <c r="K52" s="3">
        <v>31.725000000000001</v>
      </c>
      <c r="L52" s="3">
        <v>785.24300000000005</v>
      </c>
      <c r="M52" s="3">
        <v>560.75599999999997</v>
      </c>
      <c r="N52" s="3">
        <v>343.13099999999997</v>
      </c>
      <c r="O52" s="3">
        <v>238.733</v>
      </c>
      <c r="P52" s="3">
        <v>184.02799999999999</v>
      </c>
      <c r="Q52" s="3">
        <v>149.09100000000001</v>
      </c>
      <c r="R52" s="3">
        <v>164.06</v>
      </c>
      <c r="S52" s="3">
        <v>68.655000000000001</v>
      </c>
      <c r="T52" s="3">
        <v>37.085000000000001</v>
      </c>
      <c r="U52" s="3">
        <v>27.832000000000001</v>
      </c>
      <c r="V52" s="3">
        <v>25.759</v>
      </c>
      <c r="W52" s="3">
        <v>31.67</v>
      </c>
      <c r="X52" s="3">
        <v>73.085999999999999</v>
      </c>
    </row>
    <row r="53" spans="1:24" x14ac:dyDescent="0.3">
      <c r="A53" s="3">
        <v>52</v>
      </c>
      <c r="B53" s="51">
        <v>43341.564157870373</v>
      </c>
      <c r="C53" s="3">
        <v>442.130517</v>
      </c>
      <c r="D53" s="3">
        <v>426.59684900000002</v>
      </c>
      <c r="E53" s="3">
        <v>768.12633100000005</v>
      </c>
      <c r="F53" s="3">
        <v>32.517000000000003</v>
      </c>
      <c r="G53" s="3">
        <v>34.136000000000003</v>
      </c>
      <c r="H53" s="3">
        <v>40.222999999999999</v>
      </c>
      <c r="I53" s="3">
        <v>22.603999999999999</v>
      </c>
      <c r="J53" s="3">
        <v>21.12</v>
      </c>
      <c r="K53" s="3">
        <v>32.008000000000003</v>
      </c>
      <c r="L53" s="3">
        <v>812.87800000000004</v>
      </c>
      <c r="M53" s="3">
        <v>576.89800000000002</v>
      </c>
      <c r="N53" s="3">
        <v>377.81599999999997</v>
      </c>
      <c r="O53" s="3">
        <v>265.21300000000002</v>
      </c>
      <c r="P53" s="3">
        <v>186.52799999999999</v>
      </c>
      <c r="Q53" s="3">
        <v>145.52500000000001</v>
      </c>
      <c r="R53" s="3">
        <v>170.845</v>
      </c>
      <c r="S53" s="3">
        <v>72.742000000000004</v>
      </c>
      <c r="T53" s="3">
        <v>38.246000000000002</v>
      </c>
      <c r="U53" s="3">
        <v>28.297000000000001</v>
      </c>
      <c r="V53" s="3">
        <v>26.114000000000001</v>
      </c>
      <c r="W53" s="3">
        <v>86.293000000000006</v>
      </c>
      <c r="X53" s="3">
        <v>80.587999999999994</v>
      </c>
    </row>
    <row r="54" spans="1:24" x14ac:dyDescent="0.3">
      <c r="A54" s="3">
        <v>53</v>
      </c>
      <c r="B54" s="51">
        <v>43341.56422291667</v>
      </c>
      <c r="C54" s="3">
        <v>442.04477000000003</v>
      </c>
      <c r="D54" s="3">
        <v>426.61872899999997</v>
      </c>
      <c r="E54" s="3">
        <v>768.16758700000003</v>
      </c>
      <c r="F54" s="3">
        <v>33.524999999999999</v>
      </c>
      <c r="G54" s="3">
        <v>34.435000000000002</v>
      </c>
      <c r="H54" s="3">
        <v>41.975000000000001</v>
      </c>
      <c r="I54" s="3">
        <v>22.794</v>
      </c>
      <c r="J54" s="3">
        <v>21.312000000000001</v>
      </c>
      <c r="K54" s="3">
        <v>32.924999999999997</v>
      </c>
      <c r="L54" s="3">
        <v>804.05799999999999</v>
      </c>
      <c r="M54" s="3">
        <v>556.12300000000005</v>
      </c>
      <c r="N54" s="3">
        <v>342.85</v>
      </c>
      <c r="O54" s="3">
        <v>242.846</v>
      </c>
      <c r="P54" s="3">
        <v>181.779</v>
      </c>
      <c r="Q54" s="3">
        <v>138.892</v>
      </c>
      <c r="R54" s="3">
        <v>170.87100000000001</v>
      </c>
      <c r="S54" s="3">
        <v>77.088999999999999</v>
      </c>
      <c r="T54" s="3">
        <v>39.692</v>
      </c>
      <c r="U54" s="3">
        <v>28.777999999999999</v>
      </c>
      <c r="V54" s="3">
        <v>26.521999999999998</v>
      </c>
      <c r="W54" s="3">
        <v>25.14</v>
      </c>
      <c r="X54" s="3">
        <v>158.24100000000001</v>
      </c>
    </row>
    <row r="55" spans="1:24" x14ac:dyDescent="0.3">
      <c r="A55" s="3">
        <v>54</v>
      </c>
      <c r="B55" s="51">
        <v>43341.564288194444</v>
      </c>
      <c r="C55" s="3">
        <v>442.07587999999998</v>
      </c>
      <c r="D55" s="3">
        <v>426.58674400000001</v>
      </c>
      <c r="E55" s="3">
        <v>768.10360300000002</v>
      </c>
      <c r="F55" s="3">
        <v>34.707999999999998</v>
      </c>
      <c r="G55" s="3">
        <v>34.853000000000002</v>
      </c>
      <c r="H55" s="3">
        <v>44.744</v>
      </c>
      <c r="I55" s="3">
        <v>23.085000000000001</v>
      </c>
      <c r="J55" s="3">
        <v>21.532</v>
      </c>
      <c r="K55" s="3">
        <v>32.997999999999998</v>
      </c>
      <c r="L55" s="3">
        <v>840.97900000000004</v>
      </c>
      <c r="M55" s="3">
        <v>580.22699999999998</v>
      </c>
      <c r="N55" s="3">
        <v>344.59100000000001</v>
      </c>
      <c r="O55" s="3">
        <v>238.84299999999999</v>
      </c>
      <c r="P55" s="3">
        <v>188.58199999999999</v>
      </c>
      <c r="Q55" s="3">
        <v>145.387</v>
      </c>
      <c r="R55" s="3">
        <v>168.55199999999999</v>
      </c>
      <c r="S55" s="3">
        <v>81.445999999999998</v>
      </c>
      <c r="T55" s="3">
        <v>41.112000000000002</v>
      </c>
      <c r="U55" s="3">
        <v>29.433</v>
      </c>
      <c r="V55" s="3">
        <v>26.85</v>
      </c>
      <c r="W55" s="3">
        <v>83.641999999999996</v>
      </c>
      <c r="X55" s="3">
        <v>84.102999999999994</v>
      </c>
    </row>
    <row r="56" spans="1:24" x14ac:dyDescent="0.3">
      <c r="A56" s="3">
        <v>55</v>
      </c>
      <c r="B56" s="51">
        <v>43341.564353703703</v>
      </c>
      <c r="C56" s="3">
        <v>442.08176200000003</v>
      </c>
      <c r="D56" s="3">
        <v>426.582537</v>
      </c>
      <c r="E56" s="3">
        <v>768.047192</v>
      </c>
      <c r="F56" s="3">
        <v>35.988</v>
      </c>
      <c r="G56" s="3">
        <v>35.250999999999998</v>
      </c>
      <c r="H56" s="3">
        <v>47.960999999999999</v>
      </c>
      <c r="I56" s="3">
        <v>23.285</v>
      </c>
      <c r="J56" s="3">
        <v>21.716000000000001</v>
      </c>
      <c r="K56" s="3">
        <v>34.034999999999997</v>
      </c>
      <c r="L56" s="3">
        <v>866.48800000000006</v>
      </c>
      <c r="M56" s="3">
        <v>628.97799999999995</v>
      </c>
      <c r="N56" s="3">
        <v>387.43</v>
      </c>
      <c r="O56" s="3">
        <v>273.30500000000001</v>
      </c>
      <c r="P56" s="3">
        <v>195.899</v>
      </c>
      <c r="Q56" s="3">
        <v>150.298</v>
      </c>
      <c r="R56" s="3">
        <v>165.404</v>
      </c>
      <c r="S56" s="3">
        <v>85.802999999999997</v>
      </c>
      <c r="T56" s="3">
        <v>42.335000000000001</v>
      </c>
      <c r="U56" s="3">
        <v>30.068999999999999</v>
      </c>
      <c r="V56" s="3">
        <v>27.25</v>
      </c>
      <c r="W56" s="3">
        <v>92.837000000000003</v>
      </c>
      <c r="X56" s="3">
        <v>97.472999999999999</v>
      </c>
    </row>
    <row r="57" spans="1:24" x14ac:dyDescent="0.3">
      <c r="A57" s="3">
        <v>56</v>
      </c>
      <c r="B57" s="51">
        <v>43341.564422337964</v>
      </c>
      <c r="C57" s="3">
        <v>442.03804300000002</v>
      </c>
      <c r="D57" s="3">
        <v>426.55645099999998</v>
      </c>
      <c r="E57" s="3">
        <v>768.05223699999999</v>
      </c>
      <c r="F57" s="3">
        <v>37.337000000000003</v>
      </c>
      <c r="G57" s="3">
        <v>35.646999999999998</v>
      </c>
      <c r="H57" s="3">
        <v>50.704000000000001</v>
      </c>
      <c r="I57" s="3">
        <v>23.539000000000001</v>
      </c>
      <c r="J57" s="3">
        <v>21.974</v>
      </c>
      <c r="K57" s="3">
        <v>34.908000000000001</v>
      </c>
      <c r="L57" s="3">
        <v>907.03200000000004</v>
      </c>
      <c r="M57" s="3">
        <v>698.47500000000002</v>
      </c>
      <c r="N57" s="3">
        <v>480.41899999999998</v>
      </c>
      <c r="O57" s="3">
        <v>318.964</v>
      </c>
      <c r="P57" s="3">
        <v>232.49700000000001</v>
      </c>
      <c r="Q57" s="3">
        <v>176.56100000000001</v>
      </c>
      <c r="R57" s="3">
        <v>176.874</v>
      </c>
      <c r="S57" s="3">
        <v>90.155000000000001</v>
      </c>
      <c r="T57" s="3">
        <v>43.755000000000003</v>
      </c>
      <c r="U57" s="3">
        <v>30.779</v>
      </c>
      <c r="V57" s="3">
        <v>27.559000000000001</v>
      </c>
      <c r="W57" s="3">
        <v>31.907</v>
      </c>
      <c r="X57" s="3">
        <v>101.71899999999999</v>
      </c>
    </row>
    <row r="58" spans="1:24" x14ac:dyDescent="0.3">
      <c r="A58" s="3">
        <v>57</v>
      </c>
      <c r="B58" s="51">
        <v>43341.5644875</v>
      </c>
      <c r="C58" s="3">
        <v>442.008623</v>
      </c>
      <c r="D58" s="3">
        <v>426.56655599999999</v>
      </c>
      <c r="E58" s="3">
        <v>768.07412899999997</v>
      </c>
      <c r="F58" s="3">
        <v>38.774999999999999</v>
      </c>
      <c r="G58" s="3">
        <v>36.186</v>
      </c>
      <c r="H58" s="3">
        <v>53.341000000000001</v>
      </c>
      <c r="I58" s="3">
        <v>23.83</v>
      </c>
      <c r="J58" s="3">
        <v>22.23</v>
      </c>
      <c r="K58" s="3">
        <v>35.557000000000002</v>
      </c>
      <c r="L58" s="3">
        <v>907.99300000000005</v>
      </c>
      <c r="M58" s="3">
        <v>709.49699999999996</v>
      </c>
      <c r="N58" s="3">
        <v>464.93200000000002</v>
      </c>
      <c r="O58" s="3">
        <v>321.79000000000002</v>
      </c>
      <c r="P58" s="3">
        <v>236.50899999999999</v>
      </c>
      <c r="Q58" s="3">
        <v>183.25399999999999</v>
      </c>
      <c r="R58" s="3">
        <v>185.798</v>
      </c>
      <c r="S58" s="3">
        <v>94.489000000000004</v>
      </c>
      <c r="T58" s="3">
        <v>45.012999999999998</v>
      </c>
      <c r="U58" s="3">
        <v>31.361000000000001</v>
      </c>
      <c r="V58" s="3">
        <v>27.995999999999999</v>
      </c>
      <c r="W58" s="3">
        <v>-65.543999999999997</v>
      </c>
      <c r="X58" s="3">
        <v>196.249</v>
      </c>
    </row>
    <row r="59" spans="1:24" x14ac:dyDescent="0.3">
      <c r="A59" s="3">
        <v>58</v>
      </c>
      <c r="B59" s="51">
        <v>43341.564552546297</v>
      </c>
      <c r="C59" s="3">
        <v>442.006934</v>
      </c>
      <c r="D59" s="3">
        <v>426.55645099999998</v>
      </c>
      <c r="E59" s="3">
        <v>767.97561599999995</v>
      </c>
      <c r="F59" s="3">
        <v>40.231000000000002</v>
      </c>
      <c r="G59" s="3">
        <v>36.581000000000003</v>
      </c>
      <c r="H59" s="3">
        <v>53.375999999999998</v>
      </c>
      <c r="I59" s="3">
        <v>24.103000000000002</v>
      </c>
      <c r="J59" s="3">
        <v>22.411999999999999</v>
      </c>
      <c r="K59" s="3">
        <v>35.341000000000001</v>
      </c>
      <c r="L59" s="3">
        <v>909.02800000000002</v>
      </c>
      <c r="M59" s="3">
        <v>723.6</v>
      </c>
      <c r="N59" s="3">
        <v>491.09699999999998</v>
      </c>
      <c r="O59" s="3">
        <v>329.08499999999998</v>
      </c>
      <c r="P59" s="3">
        <v>253.65600000000001</v>
      </c>
      <c r="Q59" s="3">
        <v>192.434</v>
      </c>
      <c r="R59" s="3">
        <v>192.49</v>
      </c>
      <c r="S59" s="3">
        <v>98.629000000000005</v>
      </c>
      <c r="T59" s="3">
        <v>46.326000000000001</v>
      </c>
      <c r="U59" s="3">
        <v>31.907</v>
      </c>
      <c r="V59" s="3">
        <v>28.268999999999998</v>
      </c>
      <c r="W59" s="3">
        <v>-94.626999999999995</v>
      </c>
      <c r="X59" s="3">
        <v>184.67400000000001</v>
      </c>
    </row>
    <row r="60" spans="1:24" x14ac:dyDescent="0.3">
      <c r="A60" s="3">
        <v>59</v>
      </c>
      <c r="B60" s="51">
        <v>43341.564617592594</v>
      </c>
      <c r="C60" s="3">
        <v>442.00105200000002</v>
      </c>
      <c r="D60" s="3">
        <v>426.60021</v>
      </c>
      <c r="E60" s="3">
        <v>767.92088699999999</v>
      </c>
      <c r="F60" s="3">
        <v>41.802999999999997</v>
      </c>
      <c r="G60" s="3">
        <v>37.057000000000002</v>
      </c>
      <c r="H60" s="3">
        <v>54.31</v>
      </c>
      <c r="I60" s="3">
        <v>24.457000000000001</v>
      </c>
      <c r="J60" s="3">
        <v>22.655999999999999</v>
      </c>
      <c r="K60" s="3">
        <v>36.32</v>
      </c>
      <c r="L60" s="3">
        <v>929.63199999999995</v>
      </c>
      <c r="M60" s="3">
        <v>739.00800000000004</v>
      </c>
      <c r="N60" s="3">
        <v>483.92200000000003</v>
      </c>
      <c r="O60" s="3">
        <v>312.262</v>
      </c>
      <c r="P60" s="3">
        <v>227.816</v>
      </c>
      <c r="Q60" s="3">
        <v>179.095</v>
      </c>
      <c r="R60" s="3">
        <v>186.39599999999999</v>
      </c>
      <c r="S60" s="3">
        <v>103.10299999999999</v>
      </c>
      <c r="T60" s="3">
        <v>47.718000000000004</v>
      </c>
      <c r="U60" s="3">
        <v>32.46</v>
      </c>
      <c r="V60" s="3">
        <v>28.713000000000001</v>
      </c>
      <c r="W60" s="3">
        <v>-69.677999999999997</v>
      </c>
      <c r="X60" s="3">
        <v>152.452</v>
      </c>
    </row>
    <row r="61" spans="1:24" x14ac:dyDescent="0.3">
      <c r="A61" s="3">
        <v>60</v>
      </c>
      <c r="B61" s="51">
        <v>43341.564683217592</v>
      </c>
      <c r="C61" s="3">
        <v>441.99937299999999</v>
      </c>
      <c r="D61" s="3">
        <v>426.51353699999999</v>
      </c>
      <c r="E61" s="3">
        <v>767.85943099999997</v>
      </c>
      <c r="F61" s="3">
        <v>43.392000000000003</v>
      </c>
      <c r="G61" s="3">
        <v>37.585000000000001</v>
      </c>
      <c r="H61" s="3">
        <v>54.174999999999997</v>
      </c>
      <c r="I61" s="3">
        <v>24.773</v>
      </c>
      <c r="J61" s="3">
        <v>22.917999999999999</v>
      </c>
      <c r="K61" s="3">
        <v>37.963000000000001</v>
      </c>
      <c r="L61" s="3">
        <v>901.13499999999999</v>
      </c>
      <c r="M61" s="3">
        <v>740.29300000000001</v>
      </c>
      <c r="N61" s="3">
        <v>495.47399999999999</v>
      </c>
      <c r="O61" s="3">
        <v>326.46800000000002</v>
      </c>
      <c r="P61" s="3">
        <v>247.14099999999999</v>
      </c>
      <c r="Q61" s="3">
        <v>186.88300000000001</v>
      </c>
      <c r="R61" s="3">
        <v>192.81800000000001</v>
      </c>
      <c r="S61" s="3">
        <v>108.111</v>
      </c>
      <c r="T61" s="3">
        <v>49.009</v>
      </c>
      <c r="U61" s="3">
        <v>32.94</v>
      </c>
      <c r="V61" s="3">
        <v>29.210999999999999</v>
      </c>
      <c r="W61" s="3">
        <v>28.957000000000001</v>
      </c>
      <c r="X61" s="3">
        <v>120.324</v>
      </c>
    </row>
    <row r="62" spans="1:24" x14ac:dyDescent="0.3">
      <c r="A62" s="3">
        <v>61</v>
      </c>
      <c r="B62" s="51">
        <v>43341.564748379627</v>
      </c>
      <c r="C62" s="3">
        <v>441.94304599999998</v>
      </c>
      <c r="D62" s="3">
        <v>426.55056300000001</v>
      </c>
      <c r="E62" s="3">
        <v>767.84679300000005</v>
      </c>
      <c r="F62" s="3">
        <v>45.064</v>
      </c>
      <c r="G62" s="3">
        <v>38.231999999999999</v>
      </c>
      <c r="H62" s="3">
        <v>54.548999999999999</v>
      </c>
      <c r="I62" s="3">
        <v>25.190999999999999</v>
      </c>
      <c r="J62" s="3">
        <v>23.190999999999999</v>
      </c>
      <c r="K62" s="3">
        <v>37.136000000000003</v>
      </c>
      <c r="L62" s="3">
        <v>939.59699999999998</v>
      </c>
      <c r="M62" s="3">
        <v>772.73299999999995</v>
      </c>
      <c r="N62" s="3">
        <v>517.62400000000002</v>
      </c>
      <c r="O62" s="3">
        <v>372.30099999999999</v>
      </c>
      <c r="P62" s="3">
        <v>268.36700000000002</v>
      </c>
      <c r="Q62" s="3">
        <v>202.18</v>
      </c>
      <c r="R62" s="3">
        <v>194.053</v>
      </c>
      <c r="S62" s="3">
        <v>113.163</v>
      </c>
      <c r="T62" s="3">
        <v>50.648000000000003</v>
      </c>
      <c r="U62" s="3">
        <v>33.521999999999998</v>
      </c>
      <c r="V62" s="3">
        <v>29.63</v>
      </c>
      <c r="W62" s="3">
        <v>63.884</v>
      </c>
      <c r="X62" s="3">
        <v>120.93600000000001</v>
      </c>
    </row>
    <row r="63" spans="1:24" x14ac:dyDescent="0.3">
      <c r="A63" s="3">
        <v>62</v>
      </c>
      <c r="B63" s="51">
        <v>43341.564817245373</v>
      </c>
      <c r="C63" s="3">
        <v>441.93379599999997</v>
      </c>
      <c r="D63" s="3">
        <v>426.558132</v>
      </c>
      <c r="E63" s="3">
        <v>767.76765399999999</v>
      </c>
      <c r="F63" s="3">
        <v>46.78</v>
      </c>
      <c r="G63" s="3">
        <v>38.78</v>
      </c>
      <c r="H63" s="3">
        <v>55.02</v>
      </c>
      <c r="I63" s="3">
        <v>25.49</v>
      </c>
      <c r="J63" s="3">
        <v>23.417000000000002</v>
      </c>
      <c r="K63" s="3">
        <v>37.305</v>
      </c>
      <c r="L63" s="3">
        <v>951.322</v>
      </c>
      <c r="M63" s="3">
        <v>771.24</v>
      </c>
      <c r="N63" s="3">
        <v>551.92700000000002</v>
      </c>
      <c r="O63" s="3">
        <v>410.649</v>
      </c>
      <c r="P63" s="3">
        <v>290.33699999999999</v>
      </c>
      <c r="Q63" s="3">
        <v>228.727</v>
      </c>
      <c r="R63" s="3">
        <v>211.60400000000001</v>
      </c>
      <c r="S63" s="3">
        <v>118.82</v>
      </c>
      <c r="T63" s="3">
        <v>52.241</v>
      </c>
      <c r="U63" s="3">
        <v>34.149000000000001</v>
      </c>
      <c r="V63" s="3">
        <v>29.983000000000001</v>
      </c>
      <c r="W63" s="3">
        <v>96.162999999999997</v>
      </c>
      <c r="X63" s="3">
        <v>145.26400000000001</v>
      </c>
    </row>
    <row r="64" spans="1:24" x14ac:dyDescent="0.3">
      <c r="A64" s="3">
        <v>63</v>
      </c>
      <c r="B64" s="51">
        <v>43341.564882638886</v>
      </c>
      <c r="C64" s="3">
        <v>441.90688899999998</v>
      </c>
      <c r="D64" s="3">
        <v>426.60862400000002</v>
      </c>
      <c r="E64" s="3">
        <v>767.81480099999999</v>
      </c>
      <c r="F64" s="3">
        <v>48.527999999999999</v>
      </c>
      <c r="G64" s="3">
        <v>39.418999999999997</v>
      </c>
      <c r="H64" s="3">
        <v>56.222999999999999</v>
      </c>
      <c r="I64" s="3">
        <v>25.937000000000001</v>
      </c>
      <c r="J64" s="3">
        <v>23.773</v>
      </c>
      <c r="K64" s="3">
        <v>37.656999999999996</v>
      </c>
      <c r="L64" s="3">
        <v>953.83299999999997</v>
      </c>
      <c r="M64" s="3">
        <v>765.23099999999999</v>
      </c>
      <c r="N64" s="3">
        <v>501.14600000000002</v>
      </c>
      <c r="O64" s="3">
        <v>346.32900000000001</v>
      </c>
      <c r="P64" s="3">
        <v>270.93299999999999</v>
      </c>
      <c r="Q64" s="3">
        <v>203.946</v>
      </c>
      <c r="R64" s="3">
        <v>210.547</v>
      </c>
      <c r="S64" s="3">
        <v>126.949</v>
      </c>
      <c r="T64" s="3">
        <v>54.21</v>
      </c>
      <c r="U64" s="3">
        <v>34.905000000000001</v>
      </c>
      <c r="V64" s="3">
        <v>30.556999999999999</v>
      </c>
      <c r="W64" s="3">
        <v>7.0759999999999996</v>
      </c>
      <c r="X64" s="3">
        <v>167.99700000000001</v>
      </c>
    </row>
    <row r="65" spans="1:24" x14ac:dyDescent="0.3">
      <c r="A65" s="3">
        <v>64</v>
      </c>
      <c r="B65" s="51">
        <v>43341.564948263891</v>
      </c>
      <c r="C65" s="3">
        <v>441.91361599999999</v>
      </c>
      <c r="D65" s="3">
        <v>426.50007099999999</v>
      </c>
      <c r="E65" s="3">
        <v>767.678406</v>
      </c>
      <c r="F65" s="3">
        <v>50.415999999999997</v>
      </c>
      <c r="G65" s="3">
        <v>40.066000000000003</v>
      </c>
      <c r="H65" s="3">
        <v>57.72</v>
      </c>
      <c r="I65" s="3">
        <v>26.373999999999999</v>
      </c>
      <c r="J65" s="3">
        <v>24.1</v>
      </c>
      <c r="K65" s="3">
        <v>38.61</v>
      </c>
      <c r="L65" s="3">
        <v>964.41399999999999</v>
      </c>
      <c r="M65" s="3">
        <v>788.44600000000003</v>
      </c>
      <c r="N65" s="3">
        <v>532.22699999999998</v>
      </c>
      <c r="O65" s="3">
        <v>353.11799999999999</v>
      </c>
      <c r="P65" s="3">
        <v>265.86799999999999</v>
      </c>
      <c r="Q65" s="3">
        <v>215.40100000000001</v>
      </c>
      <c r="R65" s="3">
        <v>211.06200000000001</v>
      </c>
      <c r="S65" s="3">
        <v>140.11099999999999</v>
      </c>
      <c r="T65" s="3">
        <v>56.454999999999998</v>
      </c>
      <c r="U65" s="3">
        <v>35.786999999999999</v>
      </c>
      <c r="V65" s="3">
        <v>31.285</v>
      </c>
      <c r="W65" s="3">
        <v>-63.493000000000002</v>
      </c>
      <c r="X65" s="3">
        <v>138.03100000000001</v>
      </c>
    </row>
    <row r="66" spans="1:24" x14ac:dyDescent="0.3">
      <c r="A66" s="3">
        <v>65</v>
      </c>
      <c r="B66" s="51">
        <v>43341.565013541665</v>
      </c>
      <c r="C66" s="3">
        <v>441.88250599999998</v>
      </c>
      <c r="D66" s="3">
        <v>426.52110499999998</v>
      </c>
      <c r="E66" s="3">
        <v>767.650623</v>
      </c>
      <c r="F66" s="3">
        <v>52.302</v>
      </c>
      <c r="G66" s="3">
        <v>40.710999999999999</v>
      </c>
      <c r="H66" s="3">
        <v>59.41</v>
      </c>
      <c r="I66" s="3">
        <v>26.754000000000001</v>
      </c>
      <c r="J66" s="3">
        <v>24.388999999999999</v>
      </c>
      <c r="K66" s="3">
        <v>38.5</v>
      </c>
      <c r="L66" s="3">
        <v>966.56500000000005</v>
      </c>
      <c r="M66" s="3">
        <v>798.82100000000003</v>
      </c>
      <c r="N66" s="3">
        <v>543.53300000000002</v>
      </c>
      <c r="O66" s="3">
        <v>386.096</v>
      </c>
      <c r="P66" s="3">
        <v>310.08800000000002</v>
      </c>
      <c r="Q66" s="3">
        <v>241.33500000000001</v>
      </c>
      <c r="R66" s="3">
        <v>229.53700000000001</v>
      </c>
      <c r="S66" s="3">
        <v>151.577</v>
      </c>
      <c r="T66" s="3">
        <v>58.625999999999998</v>
      </c>
      <c r="U66" s="3">
        <v>36.630000000000003</v>
      </c>
      <c r="V66" s="3">
        <v>31.919</v>
      </c>
      <c r="W66" s="3">
        <v>-103.944</v>
      </c>
      <c r="X66" s="3">
        <v>152.89699999999999</v>
      </c>
    </row>
    <row r="67" spans="1:24" x14ac:dyDescent="0.3">
      <c r="A67" s="3">
        <v>66</v>
      </c>
      <c r="B67" s="51">
        <v>43341.565078819447</v>
      </c>
      <c r="C67" s="3">
        <v>441.86317100000002</v>
      </c>
      <c r="D67" s="3">
        <v>426.56655599999999</v>
      </c>
      <c r="E67" s="3">
        <v>767.589157</v>
      </c>
      <c r="F67" s="3">
        <v>54.350999999999999</v>
      </c>
      <c r="G67" s="3">
        <v>41.43</v>
      </c>
      <c r="H67" s="3">
        <v>61.95</v>
      </c>
      <c r="I67" s="3">
        <v>27.225999999999999</v>
      </c>
      <c r="J67" s="3">
        <v>24.698</v>
      </c>
      <c r="K67" s="3">
        <v>39.326999999999998</v>
      </c>
      <c r="L67" s="3">
        <v>984.96299999999997</v>
      </c>
      <c r="M67" s="3">
        <v>830.24400000000003</v>
      </c>
      <c r="N67" s="3">
        <v>586.05399999999997</v>
      </c>
      <c r="O67" s="3">
        <v>436.85700000000003</v>
      </c>
      <c r="P67" s="3">
        <v>332.78300000000002</v>
      </c>
      <c r="Q67" s="3">
        <v>260.41800000000001</v>
      </c>
      <c r="R67" s="3">
        <v>250.005</v>
      </c>
      <c r="S67" s="3">
        <v>164.49700000000001</v>
      </c>
      <c r="T67" s="3">
        <v>60.726999999999997</v>
      </c>
      <c r="U67" s="3">
        <v>37.655000000000001</v>
      </c>
      <c r="V67" s="3">
        <v>32.683</v>
      </c>
      <c r="W67" s="3">
        <v>-71.706999999999994</v>
      </c>
      <c r="X67" s="3">
        <v>175.46799999999999</v>
      </c>
    </row>
    <row r="68" spans="1:24" x14ac:dyDescent="0.3">
      <c r="A68" s="3">
        <v>67</v>
      </c>
      <c r="B68" s="51">
        <v>43341.565144675929</v>
      </c>
      <c r="C68" s="3">
        <v>441.83290599999998</v>
      </c>
      <c r="D68" s="3">
        <v>426.497545</v>
      </c>
      <c r="E68" s="3">
        <v>767.57736499999999</v>
      </c>
      <c r="F68" s="3">
        <v>56.453000000000003</v>
      </c>
      <c r="G68" s="3">
        <v>42.131</v>
      </c>
      <c r="H68" s="3">
        <v>64.448999999999998</v>
      </c>
      <c r="I68" s="3">
        <v>27.754000000000001</v>
      </c>
      <c r="J68" s="3">
        <v>25.117000000000001</v>
      </c>
      <c r="K68" s="3">
        <v>40.945</v>
      </c>
      <c r="L68" s="3">
        <v>964.01800000000003</v>
      </c>
      <c r="M68" s="3">
        <v>798.89300000000003</v>
      </c>
      <c r="N68" s="3">
        <v>576.91800000000001</v>
      </c>
      <c r="O68" s="3">
        <v>410.46499999999997</v>
      </c>
      <c r="P68" s="3">
        <v>302.33699999999999</v>
      </c>
      <c r="Q68" s="3">
        <v>243.43899999999999</v>
      </c>
      <c r="R68" s="3">
        <v>233.11099999999999</v>
      </c>
      <c r="S68" s="3">
        <v>177.625</v>
      </c>
      <c r="T68" s="3">
        <v>63.12</v>
      </c>
      <c r="U68" s="3">
        <v>38.716000000000001</v>
      </c>
      <c r="V68" s="3">
        <v>33.484000000000002</v>
      </c>
      <c r="W68" s="3">
        <v>-27.135000000000002</v>
      </c>
      <c r="X68" s="3">
        <v>177.846</v>
      </c>
    </row>
    <row r="69" spans="1:24" x14ac:dyDescent="0.3">
      <c r="A69" s="3">
        <v>68</v>
      </c>
      <c r="B69" s="51">
        <v>43341.565213194444</v>
      </c>
      <c r="C69" s="3">
        <v>441.88755400000002</v>
      </c>
      <c r="D69" s="3">
        <v>426.47903700000001</v>
      </c>
      <c r="E69" s="3">
        <v>767.36603000000002</v>
      </c>
      <c r="F69" s="3">
        <v>58.768999999999998</v>
      </c>
      <c r="G69" s="3">
        <v>42.850999999999999</v>
      </c>
      <c r="H69" s="3">
        <v>66.221999999999994</v>
      </c>
      <c r="I69" s="3">
        <v>28.209</v>
      </c>
      <c r="J69" s="3">
        <v>25.48</v>
      </c>
      <c r="K69" s="3">
        <v>41.34</v>
      </c>
      <c r="L69" s="3">
        <v>974.23099999999999</v>
      </c>
      <c r="M69" s="3">
        <v>818.02200000000005</v>
      </c>
      <c r="N69" s="3">
        <v>563.30899999999997</v>
      </c>
      <c r="O69" s="3">
        <v>421.44799999999998</v>
      </c>
      <c r="P69" s="3">
        <v>308.77699999999999</v>
      </c>
      <c r="Q69" s="3">
        <v>241.952</v>
      </c>
      <c r="R69" s="3">
        <v>227.65600000000001</v>
      </c>
      <c r="S69" s="3">
        <v>193.221</v>
      </c>
      <c r="T69" s="3">
        <v>65.424000000000007</v>
      </c>
      <c r="U69" s="3">
        <v>39.83</v>
      </c>
      <c r="V69" s="3">
        <v>34.338999999999999</v>
      </c>
      <c r="W69" s="3">
        <v>21.233000000000001</v>
      </c>
      <c r="X69" s="3">
        <v>78.730999999999995</v>
      </c>
    </row>
    <row r="70" spans="1:24" x14ac:dyDescent="0.3">
      <c r="A70" s="3">
        <v>69</v>
      </c>
      <c r="B70" s="51">
        <v>43341.565278472219</v>
      </c>
      <c r="C70" s="3">
        <v>441.753041</v>
      </c>
      <c r="D70" s="3">
        <v>426.49081200000001</v>
      </c>
      <c r="E70" s="3">
        <v>767.41149499999995</v>
      </c>
      <c r="F70" s="3">
        <v>61.082000000000001</v>
      </c>
      <c r="G70" s="3">
        <v>43.66</v>
      </c>
      <c r="H70" s="3">
        <v>68.950999999999993</v>
      </c>
      <c r="I70" s="3">
        <v>28.791</v>
      </c>
      <c r="J70" s="3">
        <v>25.826000000000001</v>
      </c>
      <c r="K70" s="3">
        <v>43.606000000000002</v>
      </c>
      <c r="L70" s="3">
        <v>956.57399999999996</v>
      </c>
      <c r="M70" s="3">
        <v>847.5</v>
      </c>
      <c r="N70" s="3">
        <v>615.61500000000001</v>
      </c>
      <c r="O70" s="3">
        <v>442.96499999999997</v>
      </c>
      <c r="P70" s="3">
        <v>338.47399999999999</v>
      </c>
      <c r="Q70" s="3">
        <v>266.74900000000002</v>
      </c>
      <c r="R70" s="3">
        <v>246.90299999999999</v>
      </c>
      <c r="S70" s="3">
        <v>216.73699999999999</v>
      </c>
      <c r="T70" s="3">
        <v>67.905000000000001</v>
      </c>
      <c r="U70" s="3">
        <v>40.872999999999998</v>
      </c>
      <c r="V70" s="3">
        <v>34.902000000000001</v>
      </c>
      <c r="W70" s="3">
        <v>-21.134</v>
      </c>
      <c r="X70" s="3">
        <v>175.947</v>
      </c>
    </row>
    <row r="71" spans="1:24" x14ac:dyDescent="0.3">
      <c r="A71" s="3">
        <v>70</v>
      </c>
      <c r="B71" s="51">
        <v>43341.565343518516</v>
      </c>
      <c r="C71" s="3">
        <v>441.66812900000002</v>
      </c>
      <c r="D71" s="3">
        <v>426.546356</v>
      </c>
      <c r="E71" s="3">
        <v>767.34751200000005</v>
      </c>
      <c r="F71" s="3">
        <v>63.439</v>
      </c>
      <c r="G71" s="3">
        <v>44.433</v>
      </c>
      <c r="H71" s="3">
        <v>71.397000000000006</v>
      </c>
      <c r="I71" s="3">
        <v>29.318000000000001</v>
      </c>
      <c r="J71" s="3">
        <v>26.225999999999999</v>
      </c>
      <c r="K71" s="3">
        <v>45.637</v>
      </c>
      <c r="L71" s="3">
        <v>981.88</v>
      </c>
      <c r="M71" s="3">
        <v>888.13099999999997</v>
      </c>
      <c r="N71" s="3">
        <v>694.91899999999998</v>
      </c>
      <c r="O71" s="3">
        <v>504.90800000000002</v>
      </c>
      <c r="P71" s="3">
        <v>362.30099999999999</v>
      </c>
      <c r="Q71" s="3">
        <v>274.77</v>
      </c>
      <c r="R71" s="3">
        <v>258.19900000000001</v>
      </c>
      <c r="S71" s="3">
        <v>238.655</v>
      </c>
      <c r="T71" s="3">
        <v>69.855000000000004</v>
      </c>
      <c r="U71" s="3">
        <v>42.185000000000002</v>
      </c>
      <c r="V71" s="3">
        <v>35.497</v>
      </c>
      <c r="W71" s="3">
        <v>15.513</v>
      </c>
      <c r="X71" s="3">
        <v>138.24700000000001</v>
      </c>
    </row>
    <row r="72" spans="1:24" x14ac:dyDescent="0.3">
      <c r="A72" s="3">
        <v>71</v>
      </c>
      <c r="B72" s="51">
        <v>43341.565408796298</v>
      </c>
      <c r="C72" s="3">
        <v>441.67233199999998</v>
      </c>
      <c r="D72" s="3">
        <v>426.43527699999999</v>
      </c>
      <c r="E72" s="3">
        <v>767.32561999999996</v>
      </c>
      <c r="F72" s="3">
        <v>65.91</v>
      </c>
      <c r="G72" s="3">
        <v>45.304000000000002</v>
      </c>
      <c r="H72" s="3">
        <v>73.424999999999997</v>
      </c>
      <c r="I72" s="3">
        <v>29.925999999999998</v>
      </c>
      <c r="J72" s="3">
        <v>26.689</v>
      </c>
      <c r="K72" s="3">
        <v>46.203000000000003</v>
      </c>
      <c r="L72" s="3">
        <v>983.88099999999997</v>
      </c>
      <c r="M72" s="3">
        <v>913.05799999999999</v>
      </c>
      <c r="N72" s="3">
        <v>708.67100000000005</v>
      </c>
      <c r="O72" s="3">
        <v>560.04899999999998</v>
      </c>
      <c r="P72" s="3">
        <v>437.45400000000001</v>
      </c>
      <c r="Q72" s="3">
        <v>329.31700000000001</v>
      </c>
      <c r="R72" s="3">
        <v>280.53399999999999</v>
      </c>
      <c r="S72" s="3">
        <v>256.87200000000001</v>
      </c>
      <c r="T72" s="3">
        <v>72.185000000000002</v>
      </c>
      <c r="U72" s="3">
        <v>43.415999999999997</v>
      </c>
      <c r="V72" s="3">
        <v>36.566000000000003</v>
      </c>
      <c r="W72" s="3">
        <v>-9.7810000000000006</v>
      </c>
      <c r="X72" s="3">
        <v>166.732</v>
      </c>
    </row>
    <row r="73" spans="1:24" x14ac:dyDescent="0.3">
      <c r="A73" s="3">
        <v>72</v>
      </c>
      <c r="B73" s="51">
        <v>43341.565474421295</v>
      </c>
      <c r="C73" s="3">
        <v>441.52016300000003</v>
      </c>
      <c r="D73" s="3">
        <v>426.41592400000002</v>
      </c>
      <c r="E73" s="3">
        <v>767.26668099999995</v>
      </c>
      <c r="F73" s="3">
        <v>68.5</v>
      </c>
      <c r="G73" s="3">
        <v>46.186999999999998</v>
      </c>
      <c r="H73" s="3">
        <v>75.039000000000001</v>
      </c>
      <c r="I73" s="3">
        <v>30.584</v>
      </c>
      <c r="J73" s="3">
        <v>27.218</v>
      </c>
      <c r="K73" s="3">
        <v>49.354999999999997</v>
      </c>
      <c r="L73" s="3">
        <v>993.57100000000003</v>
      </c>
      <c r="M73" s="3">
        <v>911.73</v>
      </c>
      <c r="N73" s="3">
        <v>729.81299999999999</v>
      </c>
      <c r="O73" s="3">
        <v>597.11</v>
      </c>
      <c r="P73" s="3">
        <v>458.42099999999999</v>
      </c>
      <c r="Q73" s="3">
        <v>347.41</v>
      </c>
      <c r="R73" s="3">
        <v>293.12</v>
      </c>
      <c r="S73" s="3">
        <v>270.67200000000003</v>
      </c>
      <c r="T73" s="3">
        <v>74.738</v>
      </c>
      <c r="U73" s="3">
        <v>44.533000000000001</v>
      </c>
      <c r="V73" s="3">
        <v>37.557000000000002</v>
      </c>
      <c r="W73" s="3">
        <v>183.97800000000001</v>
      </c>
      <c r="X73" s="3">
        <v>59.188000000000002</v>
      </c>
    </row>
    <row r="74" spans="1:24" x14ac:dyDescent="0.3">
      <c r="A74" s="3">
        <v>73</v>
      </c>
      <c r="B74" s="51">
        <v>43341.565539930554</v>
      </c>
      <c r="C74" s="3">
        <v>441.63366100000002</v>
      </c>
      <c r="D74" s="3">
        <v>426.287171</v>
      </c>
      <c r="E74" s="3">
        <v>767.14712199999997</v>
      </c>
      <c r="F74" s="3">
        <v>71.254999999999995</v>
      </c>
      <c r="G74" s="3">
        <v>47.219000000000001</v>
      </c>
      <c r="H74" s="3">
        <v>80.040999999999997</v>
      </c>
      <c r="I74" s="3">
        <v>31.337</v>
      </c>
      <c r="J74" s="3">
        <v>27.736000000000001</v>
      </c>
      <c r="K74" s="3">
        <v>50.146999999999998</v>
      </c>
      <c r="L74" s="3">
        <v>996.52200000000005</v>
      </c>
      <c r="M74" s="3">
        <v>848.154</v>
      </c>
      <c r="N74" s="3">
        <v>631.75599999999997</v>
      </c>
      <c r="O74" s="3">
        <v>469.24099999999999</v>
      </c>
      <c r="P74" s="3">
        <v>367.30399999999997</v>
      </c>
      <c r="Q74" s="3">
        <v>291.75599999999997</v>
      </c>
      <c r="R74" s="3">
        <v>265.16199999999998</v>
      </c>
      <c r="S74" s="3">
        <v>270.73399999999998</v>
      </c>
      <c r="T74" s="3">
        <v>78.004999999999995</v>
      </c>
      <c r="U74" s="3">
        <v>46.033000000000001</v>
      </c>
      <c r="V74" s="3">
        <v>38.590000000000003</v>
      </c>
      <c r="W74" s="3">
        <v>151.99799999999999</v>
      </c>
      <c r="X74" s="3">
        <v>86.65</v>
      </c>
    </row>
    <row r="75" spans="1:24" x14ac:dyDescent="0.3">
      <c r="A75" s="3">
        <v>74</v>
      </c>
      <c r="B75" s="51">
        <v>43341.565608564815</v>
      </c>
      <c r="C75" s="3">
        <v>441.57060799999999</v>
      </c>
      <c r="D75" s="3">
        <v>426.32167199999998</v>
      </c>
      <c r="E75" s="3">
        <v>767.12944000000005</v>
      </c>
      <c r="F75" s="3">
        <v>74.275000000000006</v>
      </c>
      <c r="G75" s="3">
        <v>48.231000000000002</v>
      </c>
      <c r="H75" s="3">
        <v>85.274000000000001</v>
      </c>
      <c r="I75" s="3">
        <v>32.073</v>
      </c>
      <c r="J75" s="3">
        <v>28.253</v>
      </c>
      <c r="K75" s="3">
        <v>53.29</v>
      </c>
      <c r="L75" s="3">
        <v>995.73800000000006</v>
      </c>
      <c r="M75" s="3">
        <v>877.68600000000004</v>
      </c>
      <c r="N75" s="3">
        <v>641.298</v>
      </c>
      <c r="O75" s="3">
        <v>482.56700000000001</v>
      </c>
      <c r="P75" s="3">
        <v>363.291</v>
      </c>
      <c r="Q75" s="3">
        <v>290.35300000000001</v>
      </c>
      <c r="R75" s="3">
        <v>261.83300000000003</v>
      </c>
      <c r="S75" s="3">
        <v>285.47899999999998</v>
      </c>
      <c r="T75" s="3">
        <v>81.183000000000007</v>
      </c>
      <c r="U75" s="3">
        <v>47.677</v>
      </c>
      <c r="V75" s="3">
        <v>39.478999999999999</v>
      </c>
      <c r="W75" s="3">
        <v>205.49600000000001</v>
      </c>
      <c r="X75" s="3">
        <v>44.692</v>
      </c>
    </row>
    <row r="76" spans="1:24" x14ac:dyDescent="0.3">
      <c r="A76" s="3">
        <v>75</v>
      </c>
      <c r="B76" s="51">
        <v>43341.565672453704</v>
      </c>
      <c r="C76" s="3">
        <v>441.56556</v>
      </c>
      <c r="D76" s="3">
        <v>426.208912</v>
      </c>
      <c r="E76" s="3">
        <v>767.05029100000002</v>
      </c>
      <c r="F76" s="3">
        <v>77.215000000000003</v>
      </c>
      <c r="G76" s="3">
        <v>49.21</v>
      </c>
      <c r="H76" s="3">
        <v>87.474999999999994</v>
      </c>
      <c r="I76" s="3">
        <v>32.819000000000003</v>
      </c>
      <c r="J76" s="3">
        <v>28.870999999999999</v>
      </c>
      <c r="K76" s="3">
        <v>55.837000000000003</v>
      </c>
      <c r="L76" s="3">
        <v>996.77599999999995</v>
      </c>
      <c r="M76" s="3">
        <v>907.05399999999997</v>
      </c>
      <c r="N76" s="3">
        <v>712.14300000000003</v>
      </c>
      <c r="O76" s="3">
        <v>560.58500000000004</v>
      </c>
      <c r="P76" s="3">
        <v>415.54199999999997</v>
      </c>
      <c r="Q76" s="3">
        <v>319.95600000000002</v>
      </c>
      <c r="R76" s="3">
        <v>263.45600000000002</v>
      </c>
      <c r="S76" s="3">
        <v>312.77100000000002</v>
      </c>
      <c r="T76" s="3">
        <v>84.087000000000003</v>
      </c>
      <c r="U76" s="3">
        <v>48.835999999999999</v>
      </c>
      <c r="V76" s="3">
        <v>40.323999999999998</v>
      </c>
      <c r="W76" s="3">
        <v>187.239</v>
      </c>
      <c r="X76" s="3">
        <v>125.65</v>
      </c>
    </row>
    <row r="77" spans="1:24" x14ac:dyDescent="0.3">
      <c r="A77" s="3">
        <v>76</v>
      </c>
      <c r="B77" s="51">
        <v>43341.565737731478</v>
      </c>
      <c r="C77" s="3">
        <v>441.50671</v>
      </c>
      <c r="D77" s="3">
        <v>426.34270600000002</v>
      </c>
      <c r="E77" s="3">
        <v>766.94673299999999</v>
      </c>
      <c r="F77" s="3">
        <v>80.224000000000004</v>
      </c>
      <c r="G77" s="3">
        <v>50.241</v>
      </c>
      <c r="H77" s="3">
        <v>92.02</v>
      </c>
      <c r="I77" s="3">
        <v>33.652999999999999</v>
      </c>
      <c r="J77" s="3">
        <v>29.451000000000001</v>
      </c>
      <c r="K77" s="3">
        <v>57.918999999999997</v>
      </c>
      <c r="L77" s="3">
        <v>998.50900000000001</v>
      </c>
      <c r="M77" s="3">
        <v>894.03099999999995</v>
      </c>
      <c r="N77" s="3">
        <v>662</v>
      </c>
      <c r="O77" s="3">
        <v>513.61</v>
      </c>
      <c r="P77" s="3">
        <v>390.45699999999999</v>
      </c>
      <c r="Q77" s="3">
        <v>305.02699999999999</v>
      </c>
      <c r="R77" s="3">
        <v>252.13300000000001</v>
      </c>
      <c r="S77" s="3">
        <v>339.41399999999999</v>
      </c>
      <c r="T77" s="3">
        <v>87.313000000000002</v>
      </c>
      <c r="U77" s="3">
        <v>50.436999999999998</v>
      </c>
      <c r="V77" s="3">
        <v>41.345999999999997</v>
      </c>
      <c r="W77" s="3">
        <v>190.42599999999999</v>
      </c>
      <c r="X77" s="3">
        <v>139.85900000000001</v>
      </c>
    </row>
    <row r="78" spans="1:24" x14ac:dyDescent="0.3">
      <c r="A78" s="3">
        <v>77</v>
      </c>
      <c r="B78" s="51">
        <v>43341.565803124999</v>
      </c>
      <c r="C78" s="3">
        <v>441.41339099999999</v>
      </c>
      <c r="D78" s="3">
        <v>426.24088599999999</v>
      </c>
      <c r="E78" s="3">
        <v>766.86758399999997</v>
      </c>
      <c r="F78" s="3">
        <v>83.316000000000003</v>
      </c>
      <c r="G78" s="3">
        <v>51.284999999999997</v>
      </c>
      <c r="H78" s="3">
        <v>95.972999999999999</v>
      </c>
      <c r="I78" s="3">
        <v>34.5</v>
      </c>
      <c r="J78" s="3">
        <v>30.08</v>
      </c>
      <c r="K78" s="3">
        <v>60.244999999999997</v>
      </c>
      <c r="L78" s="3">
        <v>1005.181</v>
      </c>
      <c r="M78" s="3">
        <v>903.02700000000004</v>
      </c>
      <c r="N78" s="3">
        <v>702.28300000000002</v>
      </c>
      <c r="O78" s="3">
        <v>526.41099999999994</v>
      </c>
      <c r="P78" s="3">
        <v>390.904</v>
      </c>
      <c r="Q78" s="3">
        <v>308.24400000000003</v>
      </c>
      <c r="R78" s="3">
        <v>252.977</v>
      </c>
      <c r="S78" s="3">
        <v>363.72</v>
      </c>
      <c r="T78" s="3">
        <v>90.590999999999994</v>
      </c>
      <c r="U78" s="3">
        <v>51.640999999999998</v>
      </c>
      <c r="V78" s="3">
        <v>42.308999999999997</v>
      </c>
      <c r="W78" s="3">
        <v>145.762</v>
      </c>
      <c r="X78" s="3">
        <v>128.03200000000001</v>
      </c>
    </row>
    <row r="79" spans="1:24" x14ac:dyDescent="0.3">
      <c r="A79" s="3">
        <v>78</v>
      </c>
      <c r="B79" s="51">
        <v>43341.565868634258</v>
      </c>
      <c r="C79" s="3">
        <v>441.37639999999999</v>
      </c>
      <c r="D79" s="3">
        <v>426.220687</v>
      </c>
      <c r="E79" s="3">
        <v>766.82464700000003</v>
      </c>
      <c r="F79" s="3">
        <v>86.453000000000003</v>
      </c>
      <c r="G79" s="3">
        <v>52.122</v>
      </c>
      <c r="H79" s="3">
        <v>100.033</v>
      </c>
      <c r="I79" s="3">
        <v>35.423000000000002</v>
      </c>
      <c r="J79" s="3">
        <v>30.734999999999999</v>
      </c>
      <c r="K79" s="3">
        <v>61.911999999999999</v>
      </c>
      <c r="L79" s="3">
        <v>1010.71</v>
      </c>
      <c r="M79" s="3">
        <v>936.54200000000003</v>
      </c>
      <c r="N79" s="3">
        <v>711.28700000000003</v>
      </c>
      <c r="O79" s="3">
        <v>546.05499999999995</v>
      </c>
      <c r="P79" s="3">
        <v>416.298</v>
      </c>
      <c r="Q79" s="3">
        <v>331.00099999999998</v>
      </c>
      <c r="R79" s="3">
        <v>275.01900000000001</v>
      </c>
      <c r="S79" s="3">
        <v>382.351</v>
      </c>
      <c r="T79" s="3">
        <v>93.771000000000001</v>
      </c>
      <c r="U79" s="3">
        <v>52.976999999999997</v>
      </c>
      <c r="V79" s="3">
        <v>43.225999999999999</v>
      </c>
      <c r="W79" s="3">
        <v>59.764000000000003</v>
      </c>
      <c r="X79" s="3">
        <v>188.833</v>
      </c>
    </row>
    <row r="80" spans="1:24" x14ac:dyDescent="0.3">
      <c r="A80" s="3">
        <v>79</v>
      </c>
      <c r="B80" s="51">
        <v>43341.565934375001</v>
      </c>
      <c r="C80" s="3">
        <v>441.38228199999998</v>
      </c>
      <c r="D80" s="3">
        <v>426.16179099999999</v>
      </c>
      <c r="E80" s="3">
        <v>766.69076800000005</v>
      </c>
      <c r="F80" s="3">
        <v>89.757000000000005</v>
      </c>
      <c r="G80" s="3">
        <v>53.262</v>
      </c>
      <c r="H80" s="3">
        <v>104.15900000000001</v>
      </c>
      <c r="I80" s="3">
        <v>36.375999999999998</v>
      </c>
      <c r="J80" s="3">
        <v>31.425999999999998</v>
      </c>
      <c r="K80" s="3">
        <v>62.177999999999997</v>
      </c>
      <c r="L80" s="3">
        <v>999.19899999999996</v>
      </c>
      <c r="M80" s="3">
        <v>931.22799999999995</v>
      </c>
      <c r="N80" s="3">
        <v>716.75599999999997</v>
      </c>
      <c r="O80" s="3">
        <v>573.88900000000001</v>
      </c>
      <c r="P80" s="3">
        <v>449.863</v>
      </c>
      <c r="Q80" s="3">
        <v>356.01400000000001</v>
      </c>
      <c r="R80" s="3">
        <v>305.95800000000003</v>
      </c>
      <c r="S80" s="3">
        <v>399.67</v>
      </c>
      <c r="T80" s="3">
        <v>103.837</v>
      </c>
      <c r="U80" s="3">
        <v>54.616</v>
      </c>
      <c r="V80" s="3">
        <v>44.179000000000002</v>
      </c>
      <c r="W80" s="3">
        <v>-22.681000000000001</v>
      </c>
      <c r="X80" s="3">
        <v>267.03500000000003</v>
      </c>
    </row>
    <row r="81" spans="1:24" x14ac:dyDescent="0.3">
      <c r="A81" s="3">
        <v>80</v>
      </c>
      <c r="B81" s="51">
        <v>43341.566003472224</v>
      </c>
      <c r="C81" s="3">
        <v>441.274676</v>
      </c>
      <c r="D81" s="3">
        <v>426.15841899999998</v>
      </c>
      <c r="E81" s="3">
        <v>766.57120999999995</v>
      </c>
      <c r="F81" s="3">
        <v>93.103999999999999</v>
      </c>
      <c r="G81" s="3">
        <v>54.624000000000002</v>
      </c>
      <c r="H81" s="3">
        <v>104.864</v>
      </c>
      <c r="I81" s="3">
        <v>37.354999999999997</v>
      </c>
      <c r="J81" s="3">
        <v>32.106999999999999</v>
      </c>
      <c r="K81" s="3">
        <v>63.994</v>
      </c>
      <c r="L81" s="3">
        <v>998.35799999999995</v>
      </c>
      <c r="M81" s="3">
        <v>949.26400000000001</v>
      </c>
      <c r="N81" s="3">
        <v>724.50099999999998</v>
      </c>
      <c r="O81" s="3">
        <v>565.57899999999995</v>
      </c>
      <c r="P81" s="3">
        <v>409.12900000000002</v>
      </c>
      <c r="Q81" s="3">
        <v>331.48399999999998</v>
      </c>
      <c r="R81" s="3">
        <v>310.18200000000002</v>
      </c>
      <c r="S81" s="3">
        <v>415.36500000000001</v>
      </c>
      <c r="T81" s="3">
        <v>104.256</v>
      </c>
      <c r="U81" s="3">
        <v>56.369</v>
      </c>
      <c r="V81" s="3">
        <v>45.481000000000002</v>
      </c>
      <c r="W81" s="3">
        <v>58.863</v>
      </c>
      <c r="X81" s="3">
        <v>309.846</v>
      </c>
    </row>
    <row r="82" spans="1:24" x14ac:dyDescent="0.3">
      <c r="A82" s="3">
        <v>81</v>
      </c>
      <c r="B82" s="51">
        <v>43341.566068749999</v>
      </c>
      <c r="C82" s="3">
        <v>441.21245699999997</v>
      </c>
      <c r="D82" s="3">
        <v>426.15421199999997</v>
      </c>
      <c r="E82" s="3">
        <v>766.45165099999997</v>
      </c>
      <c r="F82" s="3">
        <v>96.319000000000003</v>
      </c>
      <c r="G82" s="3">
        <v>55.746000000000002</v>
      </c>
      <c r="H82" s="3">
        <v>104.989</v>
      </c>
      <c r="I82" s="3">
        <v>38.182000000000002</v>
      </c>
      <c r="J82" s="3">
        <v>32.78</v>
      </c>
      <c r="K82" s="3">
        <v>64.489999999999995</v>
      </c>
      <c r="L82" s="3">
        <v>997.41499999999996</v>
      </c>
      <c r="M82" s="3">
        <v>958.12900000000002</v>
      </c>
      <c r="N82" s="3">
        <v>766.16300000000001</v>
      </c>
      <c r="O82" s="3">
        <v>600.46600000000001</v>
      </c>
      <c r="P82" s="3">
        <v>437.4</v>
      </c>
      <c r="Q82" s="3">
        <v>348.76</v>
      </c>
      <c r="R82" s="3">
        <v>301.13400000000001</v>
      </c>
      <c r="S82" s="3">
        <v>425.60899999999998</v>
      </c>
      <c r="T82" s="3">
        <v>106.239</v>
      </c>
      <c r="U82" s="3">
        <v>58.133000000000003</v>
      </c>
      <c r="V82" s="3">
        <v>46.578000000000003</v>
      </c>
      <c r="W82" s="3">
        <v>104.31</v>
      </c>
      <c r="X82" s="3">
        <v>206.43199999999999</v>
      </c>
    </row>
    <row r="83" spans="1:24" x14ac:dyDescent="0.3">
      <c r="A83" s="3">
        <v>82</v>
      </c>
      <c r="B83" s="51">
        <v>43341.566134143519</v>
      </c>
      <c r="C83" s="3">
        <v>441.20909899999998</v>
      </c>
      <c r="D83" s="3">
        <v>426.04397899999998</v>
      </c>
      <c r="E83" s="3">
        <v>766.41207599999996</v>
      </c>
      <c r="F83" s="3">
        <v>99.433000000000007</v>
      </c>
      <c r="G83" s="3">
        <v>56.975000000000001</v>
      </c>
      <c r="H83" s="3">
        <v>108.20399999999999</v>
      </c>
      <c r="I83" s="3">
        <v>39.243000000000002</v>
      </c>
      <c r="J83" s="3">
        <v>33.543999999999997</v>
      </c>
      <c r="K83" s="3">
        <v>65.536000000000001</v>
      </c>
      <c r="L83" s="3">
        <v>977.90200000000004</v>
      </c>
      <c r="M83" s="3">
        <v>956.58</v>
      </c>
      <c r="N83" s="3">
        <v>769.57500000000005</v>
      </c>
      <c r="O83" s="3">
        <v>626.80399999999997</v>
      </c>
      <c r="P83" s="3">
        <v>474.28800000000001</v>
      </c>
      <c r="Q83" s="3">
        <v>387.67599999999999</v>
      </c>
      <c r="R83" s="3">
        <v>326.73599999999999</v>
      </c>
      <c r="S83" s="3">
        <v>443.07499999999999</v>
      </c>
      <c r="T83" s="3">
        <v>108.82899999999999</v>
      </c>
      <c r="U83" s="3">
        <v>59.735999999999997</v>
      </c>
      <c r="V83" s="3">
        <v>47.494999999999997</v>
      </c>
      <c r="W83" s="3">
        <v>116.98099999999999</v>
      </c>
      <c r="X83" s="3">
        <v>225.262</v>
      </c>
    </row>
    <row r="84" spans="1:24" x14ac:dyDescent="0.3">
      <c r="A84" s="3">
        <v>83</v>
      </c>
      <c r="B84" s="51">
        <v>43341.566199884262</v>
      </c>
      <c r="C84" s="3">
        <v>441.11073299999998</v>
      </c>
      <c r="D84" s="3">
        <v>426.03051299999998</v>
      </c>
      <c r="E84" s="3">
        <v>766.35566500000004</v>
      </c>
      <c r="F84" s="3">
        <v>102.416</v>
      </c>
      <c r="G84" s="3">
        <v>58.222000000000001</v>
      </c>
      <c r="H84" s="3">
        <v>110.258</v>
      </c>
      <c r="I84" s="3">
        <v>40.177999999999997</v>
      </c>
      <c r="J84" s="3">
        <v>34.198999999999998</v>
      </c>
      <c r="K84" s="3">
        <v>67.805000000000007</v>
      </c>
      <c r="L84" s="3">
        <v>985.89</v>
      </c>
      <c r="M84" s="3">
        <v>962.37599999999998</v>
      </c>
      <c r="N84" s="3">
        <v>794.92899999999997</v>
      </c>
      <c r="O84" s="3">
        <v>681.86400000000003</v>
      </c>
      <c r="P84" s="3">
        <v>523.77099999999996</v>
      </c>
      <c r="Q84" s="3">
        <v>416.916</v>
      </c>
      <c r="R84" s="3">
        <v>347.59899999999999</v>
      </c>
      <c r="S84" s="3">
        <v>460.80799999999999</v>
      </c>
      <c r="T84" s="3">
        <v>111.836</v>
      </c>
      <c r="U84" s="3">
        <v>61.494999999999997</v>
      </c>
      <c r="V84" s="3">
        <v>48.406999999999996</v>
      </c>
      <c r="W84" s="3">
        <v>158.20500000000001</v>
      </c>
      <c r="X84" s="3">
        <v>197.024</v>
      </c>
    </row>
    <row r="85" spans="1:24" x14ac:dyDescent="0.3">
      <c r="A85" s="3">
        <v>84</v>
      </c>
      <c r="B85" s="51">
        <v>43341.566265277776</v>
      </c>
      <c r="C85" s="3">
        <v>441.08551499999999</v>
      </c>
      <c r="D85" s="3">
        <v>425.972442</v>
      </c>
      <c r="E85" s="3">
        <v>766.28998999999999</v>
      </c>
      <c r="F85" s="3">
        <v>105.517</v>
      </c>
      <c r="G85" s="3">
        <v>59.478999999999999</v>
      </c>
      <c r="H85" s="3">
        <v>110.715</v>
      </c>
      <c r="I85" s="3">
        <v>41.176000000000002</v>
      </c>
      <c r="J85" s="3">
        <v>34.936999999999998</v>
      </c>
      <c r="K85" s="3">
        <v>67.849999999999994</v>
      </c>
      <c r="L85" s="3">
        <v>980.20500000000004</v>
      </c>
      <c r="M85" s="3">
        <v>963.56700000000001</v>
      </c>
      <c r="N85" s="3">
        <v>769.04899999999998</v>
      </c>
      <c r="O85" s="3">
        <v>615.85599999999999</v>
      </c>
      <c r="P85" s="3">
        <v>477.08699999999999</v>
      </c>
      <c r="Q85" s="3">
        <v>376.85199999999998</v>
      </c>
      <c r="R85" s="3">
        <v>344.584</v>
      </c>
      <c r="S85" s="3">
        <v>485.56900000000002</v>
      </c>
      <c r="T85" s="3">
        <v>115.12</v>
      </c>
      <c r="U85" s="3">
        <v>63.26</v>
      </c>
      <c r="V85" s="3">
        <v>49.591999999999999</v>
      </c>
      <c r="W85" s="3">
        <v>154.89500000000001</v>
      </c>
      <c r="X85" s="3">
        <v>223.36699999999999</v>
      </c>
    </row>
    <row r="86" spans="1:24" x14ac:dyDescent="0.3">
      <c r="A86" s="3">
        <v>85</v>
      </c>
      <c r="B86" s="51">
        <v>43341.566330555557</v>
      </c>
      <c r="C86" s="3">
        <v>441.07626499999998</v>
      </c>
      <c r="D86" s="3">
        <v>425.89838900000001</v>
      </c>
      <c r="E86" s="3">
        <v>766.09044600000004</v>
      </c>
      <c r="F86" s="3">
        <v>108.696</v>
      </c>
      <c r="G86" s="3">
        <v>60.938000000000002</v>
      </c>
      <c r="H86" s="3">
        <v>111.91800000000001</v>
      </c>
      <c r="I86" s="3">
        <v>42.219000000000001</v>
      </c>
      <c r="J86" s="3">
        <v>35.710999999999999</v>
      </c>
      <c r="K86" s="3">
        <v>71.608000000000004</v>
      </c>
      <c r="L86" s="3">
        <v>988.20100000000002</v>
      </c>
      <c r="M86" s="3">
        <v>982.16</v>
      </c>
      <c r="N86" s="3">
        <v>801.98099999999999</v>
      </c>
      <c r="O86" s="3">
        <v>653.26199999999994</v>
      </c>
      <c r="P86" s="3">
        <v>499.452</v>
      </c>
      <c r="Q86" s="3">
        <v>404.12</v>
      </c>
      <c r="R86" s="3">
        <v>356.04899999999998</v>
      </c>
      <c r="S86" s="3">
        <v>508.37</v>
      </c>
      <c r="T86" s="3">
        <v>118.39400000000001</v>
      </c>
      <c r="U86" s="3">
        <v>65.084999999999994</v>
      </c>
      <c r="V86" s="3">
        <v>50.856999999999999</v>
      </c>
      <c r="W86" s="3">
        <v>185.035</v>
      </c>
      <c r="X86" s="3">
        <v>201.80699999999999</v>
      </c>
    </row>
    <row r="87" spans="1:24" x14ac:dyDescent="0.3">
      <c r="A87" s="3">
        <v>86</v>
      </c>
      <c r="B87" s="51">
        <v>43341.566399305557</v>
      </c>
      <c r="C87" s="3">
        <v>440.857685</v>
      </c>
      <c r="D87" s="3">
        <v>425.84538099999997</v>
      </c>
      <c r="E87" s="3">
        <v>766.03487099999995</v>
      </c>
      <c r="F87" s="3">
        <v>111.997</v>
      </c>
      <c r="G87" s="3">
        <v>62.256999999999998</v>
      </c>
      <c r="H87" s="3">
        <v>109.258</v>
      </c>
      <c r="I87" s="3">
        <v>43.378</v>
      </c>
      <c r="J87" s="3">
        <v>36.527999999999999</v>
      </c>
      <c r="K87" s="3">
        <v>74.415000000000006</v>
      </c>
      <c r="L87" s="3">
        <v>986.15300000000002</v>
      </c>
      <c r="M87" s="3">
        <v>971.51499999999999</v>
      </c>
      <c r="N87" s="3">
        <v>800.92899999999997</v>
      </c>
      <c r="O87" s="3">
        <v>651.40200000000004</v>
      </c>
      <c r="P87" s="3">
        <v>501.40800000000002</v>
      </c>
      <c r="Q87" s="3">
        <v>399.71199999999999</v>
      </c>
      <c r="R87" s="3">
        <v>332.33</v>
      </c>
      <c r="S87" s="3">
        <v>531.05499999999995</v>
      </c>
      <c r="T87" s="3">
        <v>121.857</v>
      </c>
      <c r="U87" s="3">
        <v>66.759</v>
      </c>
      <c r="V87" s="3">
        <v>51.88</v>
      </c>
      <c r="W87" s="3">
        <v>228.083</v>
      </c>
      <c r="X87" s="3">
        <v>268.90899999999999</v>
      </c>
    </row>
    <row r="88" spans="1:24" x14ac:dyDescent="0.3">
      <c r="A88" s="3">
        <v>87</v>
      </c>
      <c r="B88" s="51">
        <v>43341.566464930555</v>
      </c>
      <c r="C88" s="3">
        <v>440.80051300000002</v>
      </c>
      <c r="D88" s="3">
        <v>425.76122299999997</v>
      </c>
      <c r="E88" s="3">
        <v>766.064346</v>
      </c>
      <c r="F88" s="3">
        <v>115.182</v>
      </c>
      <c r="G88" s="3">
        <v>63.64</v>
      </c>
      <c r="H88" s="3">
        <v>111.026</v>
      </c>
      <c r="I88" s="3">
        <v>44.42</v>
      </c>
      <c r="J88" s="3">
        <v>37.301000000000002</v>
      </c>
      <c r="K88" s="3">
        <v>75.903000000000006</v>
      </c>
      <c r="L88" s="3">
        <v>978.202</v>
      </c>
      <c r="M88" s="3">
        <v>976.28499999999997</v>
      </c>
      <c r="N88" s="3">
        <v>782.96799999999996</v>
      </c>
      <c r="O88" s="3">
        <v>669.01099999999997</v>
      </c>
      <c r="P88" s="3">
        <v>514.99599999999998</v>
      </c>
      <c r="Q88" s="3">
        <v>395.71499999999997</v>
      </c>
      <c r="R88" s="3">
        <v>357.76</v>
      </c>
      <c r="S88" s="3">
        <v>550.26300000000003</v>
      </c>
      <c r="T88" s="3">
        <v>124.977</v>
      </c>
      <c r="U88" s="3">
        <v>68.442999999999998</v>
      </c>
      <c r="V88" s="3">
        <v>53.359000000000002</v>
      </c>
      <c r="W88" s="3">
        <v>193.965</v>
      </c>
      <c r="X88" s="3">
        <v>289.065</v>
      </c>
    </row>
    <row r="89" spans="1:24" x14ac:dyDescent="0.3">
      <c r="A89" s="3">
        <v>88</v>
      </c>
      <c r="B89" s="51">
        <v>43341.566530324075</v>
      </c>
      <c r="C89" s="3">
        <v>440.857685</v>
      </c>
      <c r="D89" s="3">
        <v>425.79573399999998</v>
      </c>
      <c r="E89" s="3">
        <v>765.81343600000002</v>
      </c>
      <c r="F89" s="3">
        <v>118.492</v>
      </c>
      <c r="G89" s="3">
        <v>65.198999999999998</v>
      </c>
      <c r="H89" s="3">
        <v>112.465</v>
      </c>
      <c r="I89" s="3">
        <v>45.606999999999999</v>
      </c>
      <c r="J89" s="3">
        <v>38.182000000000002</v>
      </c>
      <c r="K89" s="3">
        <v>76.716999999999999</v>
      </c>
      <c r="L89" s="3">
        <v>979.66800000000001</v>
      </c>
      <c r="M89" s="3">
        <v>989.54899999999998</v>
      </c>
      <c r="N89" s="3">
        <v>821.48</v>
      </c>
      <c r="O89" s="3">
        <v>686.07299999999998</v>
      </c>
      <c r="P89" s="3">
        <v>558.23199999999997</v>
      </c>
      <c r="Q89" s="3">
        <v>453.47699999999998</v>
      </c>
      <c r="R89" s="3">
        <v>393.55099999999999</v>
      </c>
      <c r="S89" s="3">
        <v>566.47799999999995</v>
      </c>
      <c r="T89" s="3">
        <v>128.529</v>
      </c>
      <c r="U89" s="3">
        <v>70.41</v>
      </c>
      <c r="V89" s="3">
        <v>54.658999999999999</v>
      </c>
      <c r="W89" s="3">
        <v>240.886</v>
      </c>
      <c r="X89" s="3">
        <v>347.98599999999999</v>
      </c>
    </row>
    <row r="90" spans="1:24" x14ac:dyDescent="0.3">
      <c r="A90" s="3">
        <v>89</v>
      </c>
      <c r="B90" s="51">
        <v>43341.566588657406</v>
      </c>
      <c r="C90" s="3">
        <v>440.68449099999998</v>
      </c>
      <c r="D90" s="3">
        <v>425.70736900000003</v>
      </c>
      <c r="E90" s="3">
        <v>765.78312600000004</v>
      </c>
      <c r="F90" s="3">
        <v>121.443</v>
      </c>
      <c r="G90" s="3">
        <v>66.528999999999996</v>
      </c>
      <c r="H90" s="3">
        <v>116.675</v>
      </c>
      <c r="I90" s="3">
        <v>46.704000000000001</v>
      </c>
      <c r="J90" s="3">
        <v>38.901000000000003</v>
      </c>
      <c r="K90" s="3">
        <v>78.099000000000004</v>
      </c>
      <c r="L90" s="3">
        <v>972.56399999999996</v>
      </c>
      <c r="M90" s="3">
        <v>995.56600000000003</v>
      </c>
      <c r="N90" s="3">
        <v>836.01300000000003</v>
      </c>
      <c r="O90" s="3">
        <v>703.40099999999995</v>
      </c>
      <c r="P90" s="3">
        <v>588.29100000000005</v>
      </c>
      <c r="Q90" s="3">
        <v>487.84399999999999</v>
      </c>
      <c r="R90" s="3">
        <v>393.07900000000001</v>
      </c>
      <c r="S90" s="3">
        <v>577.16499999999996</v>
      </c>
      <c r="T90" s="3">
        <v>131.93600000000001</v>
      </c>
      <c r="U90" s="3">
        <v>71.917000000000002</v>
      </c>
      <c r="V90" s="3">
        <v>55.424999999999997</v>
      </c>
      <c r="W90" s="3">
        <v>230.52799999999999</v>
      </c>
      <c r="X90" s="3">
        <v>349.07600000000002</v>
      </c>
    </row>
    <row r="91" spans="1:24" x14ac:dyDescent="0.3">
      <c r="A91" s="3">
        <v>90</v>
      </c>
      <c r="B91" s="51">
        <v>43341.566646527775</v>
      </c>
      <c r="C91" s="3">
        <v>440.73409099999998</v>
      </c>
      <c r="D91" s="3">
        <v>425.60049700000002</v>
      </c>
      <c r="E91" s="3">
        <v>765.70313099999998</v>
      </c>
      <c r="F91" s="3">
        <v>124.407</v>
      </c>
      <c r="G91" s="3">
        <v>67.831999999999994</v>
      </c>
      <c r="H91" s="3">
        <v>119.654</v>
      </c>
      <c r="I91" s="3">
        <v>47.738999999999997</v>
      </c>
      <c r="J91" s="3">
        <v>39.665999999999997</v>
      </c>
      <c r="K91" s="3">
        <v>79.349000000000004</v>
      </c>
      <c r="L91" s="3">
        <v>988.16300000000001</v>
      </c>
      <c r="M91" s="3">
        <v>985.24199999999996</v>
      </c>
      <c r="N91" s="3">
        <v>775.67499999999995</v>
      </c>
      <c r="O91" s="3">
        <v>642.54300000000001</v>
      </c>
      <c r="P91" s="3">
        <v>534.66099999999994</v>
      </c>
      <c r="Q91" s="3">
        <v>430.69299999999998</v>
      </c>
      <c r="R91" s="3">
        <v>392.96699999999998</v>
      </c>
      <c r="S91" s="3">
        <v>587.21100000000001</v>
      </c>
      <c r="T91" s="3">
        <v>135.78899999999999</v>
      </c>
      <c r="U91" s="3">
        <v>73.61</v>
      </c>
      <c r="V91" s="3">
        <v>56.7</v>
      </c>
      <c r="W91" s="3">
        <v>214.75399999999999</v>
      </c>
      <c r="X91" s="3">
        <v>372.45400000000001</v>
      </c>
    </row>
    <row r="92" spans="1:24" x14ac:dyDescent="0.3">
      <c r="A92" s="3">
        <v>91</v>
      </c>
      <c r="B92" s="51">
        <v>43341.566706134261</v>
      </c>
      <c r="C92" s="3">
        <v>440.62732</v>
      </c>
      <c r="D92" s="3">
        <v>425.69054199999999</v>
      </c>
      <c r="E92" s="3">
        <v>765.56084499999997</v>
      </c>
      <c r="F92" s="3">
        <v>127.67</v>
      </c>
      <c r="G92" s="3">
        <v>69.197000000000003</v>
      </c>
      <c r="H92" s="3">
        <v>118.7</v>
      </c>
      <c r="I92" s="3">
        <v>48.933</v>
      </c>
      <c r="J92" s="3">
        <v>40.529000000000003</v>
      </c>
      <c r="K92" s="3">
        <v>81.899000000000001</v>
      </c>
      <c r="L92" s="3">
        <v>1010.729</v>
      </c>
      <c r="M92" s="3">
        <v>983.62599999999998</v>
      </c>
      <c r="N92" s="3">
        <v>828.39300000000003</v>
      </c>
      <c r="O92" s="3">
        <v>710.54700000000003</v>
      </c>
      <c r="P92" s="3">
        <v>592.78499999999997</v>
      </c>
      <c r="Q92" s="3">
        <v>481.88299999999998</v>
      </c>
      <c r="R92" s="3">
        <v>393.56099999999998</v>
      </c>
      <c r="S92" s="3">
        <v>602.26</v>
      </c>
      <c r="T92" s="3">
        <v>139.304</v>
      </c>
      <c r="U92" s="3">
        <v>75.504999999999995</v>
      </c>
      <c r="V92" s="3">
        <v>58.106999999999999</v>
      </c>
      <c r="W92" s="3">
        <v>186.14099999999999</v>
      </c>
      <c r="X92" s="3">
        <v>447.87</v>
      </c>
    </row>
    <row r="93" spans="1:24" x14ac:dyDescent="0.3">
      <c r="A93" s="3">
        <v>92</v>
      </c>
      <c r="B93" s="51">
        <v>43341.566765046293</v>
      </c>
      <c r="C93" s="3">
        <v>440.64414199999999</v>
      </c>
      <c r="D93" s="3">
        <v>425.59545500000002</v>
      </c>
      <c r="E93" s="3">
        <v>765.45138599999996</v>
      </c>
      <c r="F93" s="3">
        <v>130.79499999999999</v>
      </c>
      <c r="G93" s="3">
        <v>70.569999999999993</v>
      </c>
      <c r="H93" s="3">
        <v>119.608</v>
      </c>
      <c r="I93" s="3">
        <v>50.098999999999997</v>
      </c>
      <c r="J93" s="3">
        <v>41.328000000000003</v>
      </c>
      <c r="K93" s="3">
        <v>83.376999999999995</v>
      </c>
      <c r="L93" s="3">
        <v>1013.675</v>
      </c>
      <c r="M93" s="3">
        <v>981.51</v>
      </c>
      <c r="N93" s="3">
        <v>800.42600000000004</v>
      </c>
      <c r="O93" s="3">
        <v>641.45299999999997</v>
      </c>
      <c r="P93" s="3">
        <v>522.04100000000005</v>
      </c>
      <c r="Q93" s="3">
        <v>410.697</v>
      </c>
      <c r="R93" s="3">
        <v>381.012</v>
      </c>
      <c r="S93" s="3">
        <v>616.28099999999995</v>
      </c>
      <c r="T93" s="3">
        <v>142.76</v>
      </c>
      <c r="U93" s="3">
        <v>77.620999999999995</v>
      </c>
      <c r="V93" s="3">
        <v>59.469000000000001</v>
      </c>
      <c r="W93" s="3">
        <v>172.25299999999999</v>
      </c>
      <c r="X93" s="3">
        <v>431.15199999999999</v>
      </c>
    </row>
    <row r="94" spans="1:24" x14ac:dyDescent="0.3">
      <c r="A94" s="3">
        <v>93</v>
      </c>
      <c r="B94" s="51">
        <v>43341.566824305555</v>
      </c>
      <c r="C94" s="3">
        <v>440.47599600000001</v>
      </c>
      <c r="D94" s="3">
        <v>425.52308299999999</v>
      </c>
      <c r="E94" s="3">
        <v>765.37644599999999</v>
      </c>
      <c r="F94" s="3">
        <v>134.07499999999999</v>
      </c>
      <c r="G94" s="3">
        <v>72.075999999999993</v>
      </c>
      <c r="H94" s="3">
        <v>126.953</v>
      </c>
      <c r="I94" s="3">
        <v>51.345999999999997</v>
      </c>
      <c r="J94" s="3">
        <v>42.209000000000003</v>
      </c>
      <c r="K94" s="3">
        <v>84.741</v>
      </c>
      <c r="L94" s="3">
        <v>1010.169</v>
      </c>
      <c r="M94" s="3">
        <v>987.83199999999999</v>
      </c>
      <c r="N94" s="3">
        <v>794.89300000000003</v>
      </c>
      <c r="O94" s="3">
        <v>649.92100000000005</v>
      </c>
      <c r="P94" s="3">
        <v>531.55600000000004</v>
      </c>
      <c r="Q94" s="3">
        <v>437.81700000000001</v>
      </c>
      <c r="R94" s="3">
        <v>390.15899999999999</v>
      </c>
      <c r="S94" s="3">
        <v>630.77</v>
      </c>
      <c r="T94" s="3">
        <v>147.65</v>
      </c>
      <c r="U94" s="3">
        <v>79.64</v>
      </c>
      <c r="V94" s="3">
        <v>60.697000000000003</v>
      </c>
      <c r="W94" s="3">
        <v>223.22800000000001</v>
      </c>
      <c r="X94" s="3">
        <v>348.584</v>
      </c>
    </row>
    <row r="95" spans="1:24" x14ac:dyDescent="0.3">
      <c r="A95" s="3">
        <v>94</v>
      </c>
      <c r="B95" s="51">
        <v>43341.566889583337</v>
      </c>
      <c r="C95" s="3">
        <v>440.370069</v>
      </c>
      <c r="D95" s="3">
        <v>425.435564</v>
      </c>
      <c r="E95" s="3">
        <v>765.267833</v>
      </c>
      <c r="F95" s="3">
        <v>137.68799999999999</v>
      </c>
      <c r="G95" s="3">
        <v>73.441000000000003</v>
      </c>
      <c r="H95" s="3">
        <v>127.931</v>
      </c>
      <c r="I95" s="3">
        <v>52.664000000000001</v>
      </c>
      <c r="J95" s="3">
        <v>43.09</v>
      </c>
      <c r="K95" s="3">
        <v>83.606999999999999</v>
      </c>
      <c r="L95" s="3">
        <v>1012.044</v>
      </c>
      <c r="M95" s="3">
        <v>1003.088</v>
      </c>
      <c r="N95" s="3">
        <v>867.072</v>
      </c>
      <c r="O95" s="3">
        <v>740.93600000000004</v>
      </c>
      <c r="P95" s="3">
        <v>599.39200000000005</v>
      </c>
      <c r="Q95" s="3">
        <v>484.76299999999998</v>
      </c>
      <c r="R95" s="3">
        <v>413.55399999999997</v>
      </c>
      <c r="S95" s="3">
        <v>645.25099999999998</v>
      </c>
      <c r="T95" s="3">
        <v>154.42599999999999</v>
      </c>
      <c r="U95" s="3">
        <v>81.552999999999997</v>
      </c>
      <c r="V95" s="3">
        <v>61.956000000000003</v>
      </c>
      <c r="W95" s="3">
        <v>349.14600000000002</v>
      </c>
      <c r="X95" s="3">
        <v>241.15899999999999</v>
      </c>
    </row>
    <row r="96" spans="1:24" x14ac:dyDescent="0.3">
      <c r="A96" s="3">
        <v>95</v>
      </c>
      <c r="B96" s="51">
        <v>43341.566955208335</v>
      </c>
      <c r="C96" s="3">
        <v>440.33811500000002</v>
      </c>
      <c r="D96" s="3">
        <v>425.33121799999998</v>
      </c>
      <c r="E96" s="3">
        <v>765.10280899999998</v>
      </c>
      <c r="F96" s="3">
        <v>141.446</v>
      </c>
      <c r="G96" s="3">
        <v>74.84</v>
      </c>
      <c r="H96" s="3">
        <v>127.224</v>
      </c>
      <c r="I96" s="3">
        <v>54.070999999999998</v>
      </c>
      <c r="J96" s="3">
        <v>44.079000000000001</v>
      </c>
      <c r="K96" s="3">
        <v>85.75</v>
      </c>
      <c r="L96" s="3">
        <v>1006.477</v>
      </c>
      <c r="M96" s="3">
        <v>1002.955</v>
      </c>
      <c r="N96" s="3">
        <v>874.28</v>
      </c>
      <c r="O96" s="3">
        <v>785.44</v>
      </c>
      <c r="P96" s="3">
        <v>643.63099999999997</v>
      </c>
      <c r="Q96" s="3">
        <v>521.12400000000002</v>
      </c>
      <c r="R96" s="3">
        <v>438.42399999999998</v>
      </c>
      <c r="S96" s="3">
        <v>657.827</v>
      </c>
      <c r="T96" s="3">
        <v>160.09399999999999</v>
      </c>
      <c r="U96" s="3">
        <v>83.588999999999999</v>
      </c>
      <c r="V96" s="3">
        <v>63.320999999999998</v>
      </c>
      <c r="W96" s="3">
        <v>405.471</v>
      </c>
      <c r="X96" s="3">
        <v>181.816</v>
      </c>
    </row>
    <row r="97" spans="1:24" x14ac:dyDescent="0.3">
      <c r="A97" s="3">
        <v>96</v>
      </c>
      <c r="B97" s="51">
        <v>43341.567020486109</v>
      </c>
      <c r="C97" s="3">
        <v>440.22714000000002</v>
      </c>
      <c r="D97" s="3">
        <v>425.33037200000001</v>
      </c>
      <c r="E97" s="3">
        <v>765.03545199999996</v>
      </c>
      <c r="F97" s="3">
        <v>145.333</v>
      </c>
      <c r="G97" s="3">
        <v>76.328000000000003</v>
      </c>
      <c r="H97" s="3">
        <v>131.19300000000001</v>
      </c>
      <c r="I97" s="3">
        <v>55.55</v>
      </c>
      <c r="J97" s="3">
        <v>45.122</v>
      </c>
      <c r="K97" s="3">
        <v>88.876000000000005</v>
      </c>
      <c r="L97" s="3">
        <v>1015.633</v>
      </c>
      <c r="M97" s="3">
        <v>1005.966</v>
      </c>
      <c r="N97" s="3">
        <v>860.65200000000004</v>
      </c>
      <c r="O97" s="3">
        <v>739.64</v>
      </c>
      <c r="P97" s="3">
        <v>601.99</v>
      </c>
      <c r="Q97" s="3">
        <v>487.13400000000001</v>
      </c>
      <c r="R97" s="3">
        <v>460.13200000000001</v>
      </c>
      <c r="S97" s="3">
        <v>670.69</v>
      </c>
      <c r="T97" s="3">
        <v>165.11</v>
      </c>
      <c r="U97" s="3">
        <v>85.572999999999993</v>
      </c>
      <c r="V97" s="3">
        <v>64.844999999999999</v>
      </c>
      <c r="W97" s="3">
        <v>258.90800000000002</v>
      </c>
      <c r="X97" s="3">
        <v>332.33</v>
      </c>
    </row>
    <row r="98" spans="1:24" x14ac:dyDescent="0.3">
      <c r="A98" s="3">
        <v>97</v>
      </c>
      <c r="B98" s="51">
        <v>43341.567085763891</v>
      </c>
      <c r="C98" s="3">
        <v>440.076661</v>
      </c>
      <c r="D98" s="3">
        <v>425.19573200000002</v>
      </c>
      <c r="E98" s="3">
        <v>764.92010300000004</v>
      </c>
      <c r="F98" s="3">
        <v>149.18199999999999</v>
      </c>
      <c r="G98" s="3">
        <v>77.814999999999998</v>
      </c>
      <c r="H98" s="3">
        <v>131.81</v>
      </c>
      <c r="I98" s="3">
        <v>57.011000000000003</v>
      </c>
      <c r="J98" s="3">
        <v>46.091999999999999</v>
      </c>
      <c r="K98" s="3">
        <v>88.325999999999993</v>
      </c>
      <c r="L98" s="3">
        <v>1010.775</v>
      </c>
      <c r="M98" s="3">
        <v>1000.759</v>
      </c>
      <c r="N98" s="3">
        <v>839.38400000000001</v>
      </c>
      <c r="O98" s="3">
        <v>720.279</v>
      </c>
      <c r="P98" s="3">
        <v>593.72799999999995</v>
      </c>
      <c r="Q98" s="3">
        <v>442.971</v>
      </c>
      <c r="R98" s="3">
        <v>410.31400000000002</v>
      </c>
      <c r="S98" s="3">
        <v>682.05700000000002</v>
      </c>
      <c r="T98" s="3">
        <v>170.30099999999999</v>
      </c>
      <c r="U98" s="3">
        <v>89.266999999999996</v>
      </c>
      <c r="V98" s="3">
        <v>65.501000000000005</v>
      </c>
      <c r="W98" s="3">
        <v>235.524</v>
      </c>
      <c r="X98" s="3">
        <v>371.358</v>
      </c>
    </row>
    <row r="99" spans="1:24" x14ac:dyDescent="0.3">
      <c r="A99" s="3">
        <v>98</v>
      </c>
      <c r="B99" s="51">
        <v>43341.567143865737</v>
      </c>
      <c r="C99" s="3">
        <v>440.09935400000001</v>
      </c>
      <c r="D99" s="3">
        <v>425.158706</v>
      </c>
      <c r="E99" s="3">
        <v>764.73739599999999</v>
      </c>
      <c r="F99" s="3">
        <v>152.334</v>
      </c>
      <c r="G99" s="3">
        <v>79.373999999999995</v>
      </c>
      <c r="H99" s="3">
        <v>133.25899999999999</v>
      </c>
      <c r="I99" s="3">
        <v>58.365000000000002</v>
      </c>
      <c r="J99" s="3">
        <v>46.991</v>
      </c>
      <c r="K99" s="3">
        <v>85.325000000000003</v>
      </c>
      <c r="L99" s="3">
        <v>1008.295</v>
      </c>
      <c r="M99" s="3">
        <v>999.16899999999998</v>
      </c>
      <c r="N99" s="3">
        <v>827.71400000000006</v>
      </c>
      <c r="O99" s="3">
        <v>705.97299999999996</v>
      </c>
      <c r="P99" s="3">
        <v>580.57399999999996</v>
      </c>
      <c r="Q99" s="3">
        <v>486.82299999999998</v>
      </c>
      <c r="R99" s="3">
        <v>448.9</v>
      </c>
      <c r="S99" s="3">
        <v>695.97900000000004</v>
      </c>
      <c r="T99" s="3">
        <v>175.01400000000001</v>
      </c>
      <c r="U99" s="3">
        <v>91.593999999999994</v>
      </c>
      <c r="V99" s="3">
        <v>66.67</v>
      </c>
      <c r="W99" s="3">
        <v>178.07300000000001</v>
      </c>
      <c r="X99" s="3">
        <v>375.91399999999999</v>
      </c>
    </row>
    <row r="100" spans="1:24" x14ac:dyDescent="0.3">
      <c r="A100" s="3">
        <v>99</v>
      </c>
      <c r="B100" s="51">
        <v>43341.567209606481</v>
      </c>
      <c r="C100" s="3">
        <v>439.895062</v>
      </c>
      <c r="D100" s="3">
        <v>425.18143099999998</v>
      </c>
      <c r="E100" s="3">
        <v>764.57909800000004</v>
      </c>
      <c r="F100" s="3">
        <v>155.82</v>
      </c>
      <c r="G100" s="3">
        <v>80.915000000000006</v>
      </c>
      <c r="H100" s="3">
        <v>134.54599999999999</v>
      </c>
      <c r="I100" s="3">
        <v>60.003</v>
      </c>
      <c r="J100" s="3">
        <v>48.085999999999999</v>
      </c>
      <c r="K100" s="3">
        <v>86.353999999999999</v>
      </c>
      <c r="L100" s="3">
        <v>1017.799</v>
      </c>
      <c r="M100" s="3">
        <v>1009.431</v>
      </c>
      <c r="N100" s="3">
        <v>867.18200000000002</v>
      </c>
      <c r="O100" s="3">
        <v>758.91099999999994</v>
      </c>
      <c r="P100" s="3">
        <v>631.63900000000001</v>
      </c>
      <c r="Q100" s="3">
        <v>512.70899999999995</v>
      </c>
      <c r="R100" s="3">
        <v>441.42700000000002</v>
      </c>
      <c r="S100" s="3">
        <v>712.74</v>
      </c>
      <c r="T100" s="3">
        <v>181.94499999999999</v>
      </c>
      <c r="U100" s="3">
        <v>94.293999999999997</v>
      </c>
      <c r="V100" s="3">
        <v>68.673000000000002</v>
      </c>
      <c r="W100" s="3">
        <v>176.63499999999999</v>
      </c>
      <c r="X100" s="3">
        <v>415.85300000000001</v>
      </c>
    </row>
    <row r="101" spans="1:24" x14ac:dyDescent="0.3">
      <c r="A101" s="3">
        <v>100</v>
      </c>
      <c r="B101" s="51">
        <v>43341.567274884263</v>
      </c>
      <c r="C101" s="3">
        <v>439.91607599999998</v>
      </c>
      <c r="D101" s="3">
        <v>424.95590099999998</v>
      </c>
      <c r="E101" s="3">
        <v>764.474695</v>
      </c>
      <c r="F101" s="3">
        <v>159.232</v>
      </c>
      <c r="G101" s="3">
        <v>82.509</v>
      </c>
      <c r="H101" s="3">
        <v>137.01300000000001</v>
      </c>
      <c r="I101" s="3">
        <v>61.548000000000002</v>
      </c>
      <c r="J101" s="3">
        <v>49.207999999999998</v>
      </c>
      <c r="K101" s="3">
        <v>86.798000000000002</v>
      </c>
      <c r="L101" s="3">
        <v>1020.1559999999999</v>
      </c>
      <c r="M101" s="3">
        <v>1002.52</v>
      </c>
      <c r="N101" s="3">
        <v>888.68700000000001</v>
      </c>
      <c r="O101" s="3">
        <v>774.32600000000002</v>
      </c>
      <c r="P101" s="3">
        <v>662.26099999999997</v>
      </c>
      <c r="Q101" s="3">
        <v>532.80100000000004</v>
      </c>
      <c r="R101" s="3">
        <v>451.83</v>
      </c>
      <c r="S101" s="3">
        <v>729.77300000000002</v>
      </c>
      <c r="T101" s="3">
        <v>188.988</v>
      </c>
      <c r="U101" s="3">
        <v>96.531999999999996</v>
      </c>
      <c r="V101" s="3">
        <v>71.100999999999999</v>
      </c>
      <c r="W101" s="3">
        <v>61.265000000000001</v>
      </c>
      <c r="X101" s="3">
        <v>488.96899999999999</v>
      </c>
    </row>
    <row r="102" spans="1:24" x14ac:dyDescent="0.3">
      <c r="A102" s="3">
        <v>101</v>
      </c>
      <c r="B102" s="51">
        <v>43341.567340162037</v>
      </c>
      <c r="C102" s="3">
        <v>439.821079</v>
      </c>
      <c r="D102" s="3">
        <v>424.92056500000001</v>
      </c>
      <c r="E102" s="3">
        <v>764.38712799999996</v>
      </c>
      <c r="F102" s="3">
        <v>162.77199999999999</v>
      </c>
      <c r="G102" s="3">
        <v>83.891000000000005</v>
      </c>
      <c r="H102" s="3">
        <v>138.41800000000001</v>
      </c>
      <c r="I102" s="3">
        <v>63.213999999999999</v>
      </c>
      <c r="J102" s="3">
        <v>50.366</v>
      </c>
      <c r="K102" s="3">
        <v>87.917000000000002</v>
      </c>
      <c r="L102" s="3">
        <v>1004.375</v>
      </c>
      <c r="M102" s="3">
        <v>1013.2</v>
      </c>
      <c r="N102" s="3">
        <v>872.10299999999995</v>
      </c>
      <c r="O102" s="3">
        <v>779.70799999999997</v>
      </c>
      <c r="P102" s="3">
        <v>646.81899999999996</v>
      </c>
      <c r="Q102" s="3">
        <v>532.17899999999997</v>
      </c>
      <c r="R102" s="3">
        <v>473.99299999999999</v>
      </c>
      <c r="S102" s="3">
        <v>740.51</v>
      </c>
      <c r="T102" s="3">
        <v>195.18100000000001</v>
      </c>
      <c r="U102" s="3">
        <v>98.611000000000004</v>
      </c>
      <c r="V102" s="3">
        <v>72.430999999999997</v>
      </c>
      <c r="W102" s="3">
        <v>64.012</v>
      </c>
      <c r="X102" s="3">
        <v>423.97500000000002</v>
      </c>
    </row>
    <row r="103" spans="1:24" x14ac:dyDescent="0.3">
      <c r="A103" s="3">
        <v>102</v>
      </c>
      <c r="B103" s="51">
        <v>43341.56739837963</v>
      </c>
      <c r="C103" s="3">
        <v>439.712628</v>
      </c>
      <c r="D103" s="3">
        <v>424.68577599999998</v>
      </c>
      <c r="E103" s="3">
        <v>764.21283900000003</v>
      </c>
      <c r="F103" s="3">
        <v>165.92</v>
      </c>
      <c r="G103" s="3">
        <v>85.024000000000001</v>
      </c>
      <c r="H103" s="3">
        <v>140.24199999999999</v>
      </c>
      <c r="I103" s="3">
        <v>64.525999999999996</v>
      </c>
      <c r="J103" s="3">
        <v>51.363999999999997</v>
      </c>
      <c r="K103" s="3">
        <v>88.397000000000006</v>
      </c>
      <c r="L103" s="3">
        <v>989.36</v>
      </c>
      <c r="M103" s="3">
        <v>1000.835</v>
      </c>
      <c r="N103" s="3">
        <v>866.52499999999998</v>
      </c>
      <c r="O103" s="3">
        <v>753.8</v>
      </c>
      <c r="P103" s="3">
        <v>659.64300000000003</v>
      </c>
      <c r="Q103" s="3">
        <v>564.697</v>
      </c>
      <c r="R103" s="3">
        <v>514.33799999999997</v>
      </c>
      <c r="S103" s="3">
        <v>744.48800000000006</v>
      </c>
      <c r="T103" s="3">
        <v>199.60400000000001</v>
      </c>
      <c r="U103" s="3">
        <v>100.46899999999999</v>
      </c>
      <c r="V103" s="3">
        <v>73.688999999999993</v>
      </c>
      <c r="W103" s="3">
        <v>228.285</v>
      </c>
      <c r="X103" s="3">
        <v>302.96499999999997</v>
      </c>
    </row>
    <row r="104" spans="1:24" x14ac:dyDescent="0.3">
      <c r="A104" s="3">
        <v>103</v>
      </c>
      <c r="B104" s="51">
        <v>43341.567463657404</v>
      </c>
      <c r="C104" s="3">
        <v>439.57895000000002</v>
      </c>
      <c r="D104" s="3">
        <v>424.57469700000001</v>
      </c>
      <c r="E104" s="3">
        <v>764.128646</v>
      </c>
      <c r="F104" s="3">
        <v>169.49100000000001</v>
      </c>
      <c r="G104" s="3">
        <v>86.335999999999999</v>
      </c>
      <c r="H104" s="3">
        <v>140.023</v>
      </c>
      <c r="I104" s="3">
        <v>66.174000000000007</v>
      </c>
      <c r="J104" s="3">
        <v>52.539000000000001</v>
      </c>
      <c r="K104" s="3">
        <v>88.024000000000001</v>
      </c>
      <c r="L104" s="3">
        <v>960.74699999999996</v>
      </c>
      <c r="M104" s="3">
        <v>998.58500000000004</v>
      </c>
      <c r="N104" s="3">
        <v>890.72500000000002</v>
      </c>
      <c r="O104" s="3">
        <v>813.697</v>
      </c>
      <c r="P104" s="3">
        <v>711.27700000000004</v>
      </c>
      <c r="Q104" s="3">
        <v>609.15200000000004</v>
      </c>
      <c r="R104" s="3">
        <v>531.43499999999995</v>
      </c>
      <c r="S104" s="3">
        <v>750.17200000000003</v>
      </c>
      <c r="T104" s="3">
        <v>204.57499999999999</v>
      </c>
      <c r="U104" s="3">
        <v>102.648</v>
      </c>
      <c r="V104" s="3">
        <v>74.787000000000006</v>
      </c>
      <c r="W104" s="3">
        <v>236.49100000000001</v>
      </c>
      <c r="X104" s="3">
        <v>326.55900000000003</v>
      </c>
    </row>
    <row r="105" spans="1:24" x14ac:dyDescent="0.3">
      <c r="A105" s="3">
        <v>104</v>
      </c>
      <c r="B105" s="51">
        <v>43341.567532870373</v>
      </c>
      <c r="C105" s="3">
        <v>439.43350800000002</v>
      </c>
      <c r="D105" s="3">
        <v>424.590689</v>
      </c>
      <c r="E105" s="3">
        <v>764.07897100000002</v>
      </c>
      <c r="F105" s="3">
        <v>173.44900000000001</v>
      </c>
      <c r="G105" s="3">
        <v>87.74</v>
      </c>
      <c r="H105" s="3">
        <v>140.68</v>
      </c>
      <c r="I105" s="3">
        <v>67.876000000000005</v>
      </c>
      <c r="J105" s="3">
        <v>53.768999999999998</v>
      </c>
      <c r="K105" s="3">
        <v>87.864000000000004</v>
      </c>
      <c r="L105" s="3">
        <v>928.23400000000004</v>
      </c>
      <c r="M105" s="3">
        <v>966.53399999999999</v>
      </c>
      <c r="N105" s="3">
        <v>901.13900000000001</v>
      </c>
      <c r="O105" s="3">
        <v>824.226</v>
      </c>
      <c r="P105" s="3">
        <v>733.13800000000003</v>
      </c>
      <c r="Q105" s="3">
        <v>637.79600000000005</v>
      </c>
      <c r="R105" s="3">
        <v>542.46699999999998</v>
      </c>
      <c r="S105" s="3">
        <v>749.44299999999998</v>
      </c>
      <c r="T105" s="3">
        <v>208.91399999999999</v>
      </c>
      <c r="U105" s="3">
        <v>105.149</v>
      </c>
      <c r="V105" s="3">
        <v>76.486999999999995</v>
      </c>
      <c r="W105" s="3">
        <v>126.82599999999999</v>
      </c>
      <c r="X105" s="3">
        <v>363.43</v>
      </c>
    </row>
    <row r="106" spans="1:24" x14ac:dyDescent="0.3">
      <c r="A106" s="3">
        <v>105</v>
      </c>
      <c r="B106" s="51">
        <v>43341.567593865744</v>
      </c>
      <c r="C106" s="3">
        <v>439.36289299999999</v>
      </c>
      <c r="D106" s="3">
        <v>424.29615799999999</v>
      </c>
      <c r="E106" s="3">
        <v>763.78848700000003</v>
      </c>
      <c r="F106" s="3">
        <v>177.041</v>
      </c>
      <c r="G106" s="3">
        <v>88.894000000000005</v>
      </c>
      <c r="H106" s="3">
        <v>141.90199999999999</v>
      </c>
      <c r="I106" s="3">
        <v>69.471000000000004</v>
      </c>
      <c r="J106" s="3">
        <v>54.872999999999998</v>
      </c>
      <c r="K106" s="3">
        <v>87.349000000000004</v>
      </c>
      <c r="L106" s="3">
        <v>928.58600000000001</v>
      </c>
      <c r="M106" s="3">
        <v>958.09199999999998</v>
      </c>
      <c r="N106" s="3">
        <v>894.80399999999997</v>
      </c>
      <c r="O106" s="3">
        <v>828.745</v>
      </c>
      <c r="P106" s="3">
        <v>725.93200000000002</v>
      </c>
      <c r="Q106" s="3">
        <v>616.524</v>
      </c>
      <c r="R106" s="3">
        <v>538.35199999999998</v>
      </c>
      <c r="S106" s="3">
        <v>752.09</v>
      </c>
      <c r="T106" s="3">
        <v>212.46299999999999</v>
      </c>
      <c r="U106" s="3">
        <v>107.57899999999999</v>
      </c>
      <c r="V106" s="3">
        <v>77.638000000000005</v>
      </c>
      <c r="W106" s="3">
        <v>45.319000000000003</v>
      </c>
      <c r="X106" s="3">
        <v>337.82799999999997</v>
      </c>
    </row>
    <row r="107" spans="1:24" x14ac:dyDescent="0.3">
      <c r="A107" s="3">
        <v>106</v>
      </c>
      <c r="B107" s="51">
        <v>43341.56765960648</v>
      </c>
      <c r="C107" s="3">
        <v>439.38726600000001</v>
      </c>
      <c r="D107" s="3">
        <v>424.24819200000002</v>
      </c>
      <c r="E107" s="3">
        <v>763.68323799999996</v>
      </c>
      <c r="F107" s="3">
        <v>180.98599999999999</v>
      </c>
      <c r="G107" s="3">
        <v>90.066000000000003</v>
      </c>
      <c r="H107" s="3">
        <v>143.19800000000001</v>
      </c>
      <c r="I107" s="3">
        <v>71.367000000000004</v>
      </c>
      <c r="J107" s="3">
        <v>56.048999999999999</v>
      </c>
      <c r="K107" s="3">
        <v>86.852000000000004</v>
      </c>
      <c r="L107" s="3">
        <v>832.47900000000004</v>
      </c>
      <c r="M107" s="3">
        <v>924.73</v>
      </c>
      <c r="N107" s="3">
        <v>895.596</v>
      </c>
      <c r="O107" s="3">
        <v>834.01900000000001</v>
      </c>
      <c r="P107" s="3">
        <v>719.46600000000001</v>
      </c>
      <c r="Q107" s="3">
        <v>612.63699999999994</v>
      </c>
      <c r="R107" s="3">
        <v>541.98299999999995</v>
      </c>
      <c r="S107" s="3">
        <v>754.63699999999994</v>
      </c>
      <c r="T107" s="3">
        <v>216.15600000000001</v>
      </c>
      <c r="U107" s="3">
        <v>109.901</v>
      </c>
      <c r="V107" s="3">
        <v>79.745999999999995</v>
      </c>
      <c r="W107" s="3">
        <v>121.749</v>
      </c>
      <c r="X107" s="3">
        <v>319.58300000000003</v>
      </c>
    </row>
    <row r="108" spans="1:24" x14ac:dyDescent="0.3">
      <c r="A108" s="3">
        <v>107</v>
      </c>
      <c r="B108" s="51">
        <v>43341.567724884262</v>
      </c>
      <c r="C108" s="3">
        <v>439.11739599999999</v>
      </c>
      <c r="D108" s="3">
        <v>424.14132000000001</v>
      </c>
      <c r="E108" s="3">
        <v>763.60157200000003</v>
      </c>
      <c r="F108" s="3">
        <v>184.785</v>
      </c>
      <c r="G108" s="3">
        <v>91.256</v>
      </c>
      <c r="H108" s="3">
        <v>144.12799999999999</v>
      </c>
      <c r="I108" s="3">
        <v>73.192999999999998</v>
      </c>
      <c r="J108" s="3">
        <v>57.134999999999998</v>
      </c>
      <c r="K108" s="3">
        <v>87.296000000000006</v>
      </c>
      <c r="L108" s="3">
        <v>811.17499999999995</v>
      </c>
      <c r="M108" s="3">
        <v>886.02599999999995</v>
      </c>
      <c r="N108" s="3">
        <v>844.37800000000004</v>
      </c>
      <c r="O108" s="3">
        <v>784.65200000000004</v>
      </c>
      <c r="P108" s="3">
        <v>714.36099999999999</v>
      </c>
      <c r="Q108" s="3">
        <v>626.31799999999998</v>
      </c>
      <c r="R108" s="3">
        <v>567.08399999999995</v>
      </c>
      <c r="S108" s="3">
        <v>754.423</v>
      </c>
      <c r="T108" s="3">
        <v>220.38800000000001</v>
      </c>
      <c r="U108" s="3">
        <v>112.321</v>
      </c>
      <c r="V108" s="3">
        <v>81.039000000000001</v>
      </c>
      <c r="W108" s="3">
        <v>164.41</v>
      </c>
      <c r="X108" s="3">
        <v>298.36</v>
      </c>
    </row>
    <row r="109" spans="1:24" x14ac:dyDescent="0.3">
      <c r="A109" s="3">
        <v>108</v>
      </c>
      <c r="B109" s="51">
        <v>43341.567790393521</v>
      </c>
      <c r="C109" s="3">
        <v>439.10983499999998</v>
      </c>
      <c r="D109" s="3">
        <v>424.04791299999999</v>
      </c>
      <c r="E109" s="3">
        <v>763.39108199999998</v>
      </c>
      <c r="F109" s="3">
        <v>188.52799999999999</v>
      </c>
      <c r="G109" s="3">
        <v>92.518000000000001</v>
      </c>
      <c r="H109" s="3">
        <v>144.803</v>
      </c>
      <c r="I109" s="3">
        <v>74.981999999999999</v>
      </c>
      <c r="J109" s="3">
        <v>58.595999999999997</v>
      </c>
      <c r="K109" s="3">
        <v>87.472999999999999</v>
      </c>
      <c r="L109" s="3">
        <v>839.11199999999997</v>
      </c>
      <c r="M109" s="3">
        <v>894.85900000000004</v>
      </c>
      <c r="N109" s="3">
        <v>843.23299999999995</v>
      </c>
      <c r="O109" s="3">
        <v>785.673</v>
      </c>
      <c r="P109" s="3">
        <v>674.76700000000005</v>
      </c>
      <c r="Q109" s="3">
        <v>597.851</v>
      </c>
      <c r="R109" s="3">
        <v>571.51</v>
      </c>
      <c r="S109" s="3">
        <v>756.50699999999995</v>
      </c>
      <c r="T109" s="3">
        <v>225.28</v>
      </c>
      <c r="U109" s="3">
        <v>114.372</v>
      </c>
      <c r="V109" s="3">
        <v>82.474000000000004</v>
      </c>
      <c r="W109" s="3">
        <v>111.944</v>
      </c>
      <c r="X109" s="3">
        <v>241.17699999999999</v>
      </c>
    </row>
    <row r="110" spans="1:24" x14ac:dyDescent="0.3">
      <c r="A110" s="3">
        <v>109</v>
      </c>
      <c r="B110" s="51">
        <v>43341.567855787034</v>
      </c>
      <c r="C110" s="3">
        <v>439.02912500000002</v>
      </c>
      <c r="D110" s="3">
        <v>423.902334</v>
      </c>
      <c r="E110" s="3">
        <v>763.31025199999999</v>
      </c>
      <c r="F110" s="3">
        <v>192.26900000000001</v>
      </c>
      <c r="G110" s="3">
        <v>93.938999999999993</v>
      </c>
      <c r="H110" s="3">
        <v>146.28100000000001</v>
      </c>
      <c r="I110" s="3">
        <v>76.753</v>
      </c>
      <c r="J110" s="3">
        <v>60.341999999999999</v>
      </c>
      <c r="K110" s="3">
        <v>88.45</v>
      </c>
      <c r="L110" s="3">
        <v>824.87699999999995</v>
      </c>
      <c r="M110" s="3">
        <v>878.50699999999995</v>
      </c>
      <c r="N110" s="3">
        <v>842.57799999999997</v>
      </c>
      <c r="O110" s="3">
        <v>782.23400000000004</v>
      </c>
      <c r="P110" s="3">
        <v>643.49099999999999</v>
      </c>
      <c r="Q110" s="3">
        <v>573.68899999999996</v>
      </c>
      <c r="R110" s="3">
        <v>547.947</v>
      </c>
      <c r="S110" s="3">
        <v>762.25900000000001</v>
      </c>
      <c r="T110" s="3">
        <v>229.233</v>
      </c>
      <c r="U110" s="3">
        <v>116.51300000000001</v>
      </c>
      <c r="V110" s="3">
        <v>83.129000000000005</v>
      </c>
      <c r="W110" s="3">
        <v>41.058</v>
      </c>
      <c r="X110" s="3">
        <v>276.85700000000003</v>
      </c>
    </row>
    <row r="111" spans="1:24" x14ac:dyDescent="0.3">
      <c r="A111" s="3">
        <v>110</v>
      </c>
      <c r="B111" s="51">
        <v>43341.567924884257</v>
      </c>
      <c r="C111" s="3">
        <v>438.84501299999999</v>
      </c>
      <c r="D111" s="3">
        <v>423.77358199999998</v>
      </c>
      <c r="E111" s="3">
        <v>763.03407700000002</v>
      </c>
      <c r="F111" s="3">
        <v>196.12100000000001</v>
      </c>
      <c r="G111" s="3">
        <v>96.105999999999995</v>
      </c>
      <c r="H111" s="3">
        <v>150.09700000000001</v>
      </c>
      <c r="I111" s="3">
        <v>78.790000000000006</v>
      </c>
      <c r="J111" s="3">
        <v>61.761000000000003</v>
      </c>
      <c r="K111" s="3">
        <v>90.759</v>
      </c>
      <c r="L111" s="3">
        <v>824.94899999999996</v>
      </c>
      <c r="M111" s="3">
        <v>894.34400000000005</v>
      </c>
      <c r="N111" s="3">
        <v>884.92499999999995</v>
      </c>
      <c r="O111" s="3">
        <v>828.745</v>
      </c>
      <c r="P111" s="3">
        <v>702.66099999999994</v>
      </c>
      <c r="Q111" s="3">
        <v>629.048</v>
      </c>
      <c r="R111" s="3">
        <v>564.35199999999998</v>
      </c>
      <c r="S111" s="3">
        <v>768.36</v>
      </c>
      <c r="T111" s="3">
        <v>234.23</v>
      </c>
      <c r="U111" s="3">
        <v>119.086</v>
      </c>
      <c r="V111" s="3">
        <v>84.704999999999998</v>
      </c>
      <c r="W111" s="3">
        <v>76.805999999999997</v>
      </c>
      <c r="X111" s="3">
        <v>322.46199999999999</v>
      </c>
    </row>
    <row r="112" spans="1:24" x14ac:dyDescent="0.3">
      <c r="A112" s="3">
        <v>111</v>
      </c>
      <c r="B112" s="51">
        <v>43341.567990393516</v>
      </c>
      <c r="C112" s="3">
        <v>438.75085000000001</v>
      </c>
      <c r="D112" s="3">
        <v>423.63978700000001</v>
      </c>
      <c r="E112" s="3">
        <v>762.83958900000005</v>
      </c>
      <c r="F112" s="3">
        <v>199.49299999999999</v>
      </c>
      <c r="G112" s="3">
        <v>98.076999999999998</v>
      </c>
      <c r="H112" s="3">
        <v>154.261</v>
      </c>
      <c r="I112" s="3">
        <v>80.649000000000001</v>
      </c>
      <c r="J112" s="3">
        <v>62.966000000000001</v>
      </c>
      <c r="K112" s="3">
        <v>91.878</v>
      </c>
      <c r="L112" s="3">
        <v>812.94</v>
      </c>
      <c r="M112" s="3">
        <v>880.13499999999999</v>
      </c>
      <c r="N112" s="3">
        <v>862.29399999999998</v>
      </c>
      <c r="O112" s="3">
        <v>823.01599999999996</v>
      </c>
      <c r="P112" s="3">
        <v>732.18200000000002</v>
      </c>
      <c r="Q112" s="3">
        <v>659.41600000000005</v>
      </c>
      <c r="R112" s="3">
        <v>583.39400000000001</v>
      </c>
      <c r="S112" s="3">
        <v>776.255</v>
      </c>
      <c r="T112" s="3">
        <v>249.82900000000001</v>
      </c>
      <c r="U112" s="3">
        <v>121.65900000000001</v>
      </c>
      <c r="V112" s="3">
        <v>86.424999999999997</v>
      </c>
      <c r="W112" s="3">
        <v>74.379000000000005</v>
      </c>
      <c r="X112" s="3">
        <v>301.75599999999997</v>
      </c>
    </row>
    <row r="113" spans="1:24" x14ac:dyDescent="0.3">
      <c r="A113" s="3">
        <v>112</v>
      </c>
      <c r="B113" s="51">
        <v>43341.568055439813</v>
      </c>
      <c r="C113" s="3">
        <v>438.62726700000002</v>
      </c>
      <c r="D113" s="3">
        <v>423.52029399999998</v>
      </c>
      <c r="E113" s="3">
        <v>762.72171200000003</v>
      </c>
      <c r="F113" s="3">
        <v>202.77199999999999</v>
      </c>
      <c r="G113" s="3">
        <v>99.88</v>
      </c>
      <c r="H113" s="3">
        <v>157.654</v>
      </c>
      <c r="I113" s="3">
        <v>82.474000000000004</v>
      </c>
      <c r="J113" s="3">
        <v>64.012</v>
      </c>
      <c r="K113" s="3">
        <v>92.605999999999995</v>
      </c>
      <c r="L113" s="3">
        <v>796.20399999999995</v>
      </c>
      <c r="M113" s="3">
        <v>871.06</v>
      </c>
      <c r="N113" s="3">
        <v>861.30899999999997</v>
      </c>
      <c r="O113" s="3">
        <v>806.09400000000005</v>
      </c>
      <c r="P113" s="3">
        <v>730.46400000000006</v>
      </c>
      <c r="Q113" s="3">
        <v>654.29999999999995</v>
      </c>
      <c r="R113" s="3">
        <v>579.77800000000002</v>
      </c>
      <c r="S113" s="3">
        <v>781.822</v>
      </c>
      <c r="T113" s="3">
        <v>289.69</v>
      </c>
      <c r="U113" s="3">
        <v>123.512</v>
      </c>
      <c r="V113" s="3">
        <v>89.001000000000005</v>
      </c>
      <c r="W113" s="3">
        <v>184.54499999999999</v>
      </c>
      <c r="X113" s="3">
        <v>190.15</v>
      </c>
    </row>
    <row r="114" spans="1:24" x14ac:dyDescent="0.3">
      <c r="A114" s="3">
        <v>113</v>
      </c>
      <c r="B114" s="51">
        <v>43341.568120833334</v>
      </c>
      <c r="C114" s="3">
        <v>438.49358799999999</v>
      </c>
      <c r="D114" s="3">
        <v>423.430249</v>
      </c>
      <c r="E114" s="3">
        <v>762.61057100000005</v>
      </c>
      <c r="F114" s="3">
        <v>205.917</v>
      </c>
      <c r="G114" s="3">
        <v>101.73699999999999</v>
      </c>
      <c r="H114" s="3">
        <v>160.00200000000001</v>
      </c>
      <c r="I114" s="3">
        <v>84.369</v>
      </c>
      <c r="J114" s="3">
        <v>65.111000000000004</v>
      </c>
      <c r="K114" s="3">
        <v>94.116</v>
      </c>
      <c r="L114" s="3">
        <v>784.63400000000001</v>
      </c>
      <c r="M114" s="3">
        <v>869.61500000000001</v>
      </c>
      <c r="N114" s="3">
        <v>849.08699999999999</v>
      </c>
      <c r="O114" s="3">
        <v>801.41399999999999</v>
      </c>
      <c r="P114" s="3">
        <v>729.91499999999996</v>
      </c>
      <c r="Q114" s="3">
        <v>661.21400000000006</v>
      </c>
      <c r="R114" s="3">
        <v>590.48900000000003</v>
      </c>
      <c r="S114" s="3">
        <v>786.49699999999996</v>
      </c>
      <c r="T114" s="3">
        <v>334.21600000000001</v>
      </c>
      <c r="U114" s="3">
        <v>125.666</v>
      </c>
      <c r="V114" s="3">
        <v>90.385999999999996</v>
      </c>
      <c r="W114" s="3">
        <v>149.20099999999999</v>
      </c>
      <c r="X114" s="3">
        <v>166.34299999999999</v>
      </c>
    </row>
    <row r="115" spans="1:24" x14ac:dyDescent="0.3">
      <c r="A115" s="3">
        <v>114</v>
      </c>
      <c r="B115" s="51">
        <v>43341.568186111108</v>
      </c>
      <c r="C115" s="3">
        <v>438.39522299999999</v>
      </c>
      <c r="D115" s="3">
        <v>423.37807600000002</v>
      </c>
      <c r="E115" s="3">
        <v>762.51290400000005</v>
      </c>
      <c r="F115" s="3">
        <v>209.19</v>
      </c>
      <c r="G115" s="3">
        <v>103.899</v>
      </c>
      <c r="H115" s="3">
        <v>161.983</v>
      </c>
      <c r="I115" s="3">
        <v>86.23</v>
      </c>
      <c r="J115" s="3">
        <v>66.316000000000003</v>
      </c>
      <c r="K115" s="3">
        <v>94.4</v>
      </c>
      <c r="L115" s="3">
        <v>788.37699999999995</v>
      </c>
      <c r="M115" s="3">
        <v>876.71400000000006</v>
      </c>
      <c r="N115" s="3">
        <v>860.41499999999996</v>
      </c>
      <c r="O115" s="3">
        <v>831.06500000000005</v>
      </c>
      <c r="P115" s="3">
        <v>767.25300000000004</v>
      </c>
      <c r="Q115" s="3">
        <v>697.12199999999996</v>
      </c>
      <c r="R115" s="3">
        <v>619.71900000000005</v>
      </c>
      <c r="S115" s="3">
        <v>793.69</v>
      </c>
      <c r="T115" s="3">
        <v>379.69900000000001</v>
      </c>
      <c r="U115" s="3">
        <v>127.714</v>
      </c>
      <c r="V115" s="3">
        <v>92.162000000000006</v>
      </c>
      <c r="W115" s="3">
        <v>102.345</v>
      </c>
      <c r="X115" s="3">
        <v>152.041</v>
      </c>
    </row>
    <row r="116" spans="1:24" x14ac:dyDescent="0.3">
      <c r="A116" s="3">
        <v>115</v>
      </c>
      <c r="B116" s="51">
        <v>43341.56825138889</v>
      </c>
      <c r="C116" s="3">
        <v>438.255673</v>
      </c>
      <c r="D116" s="3">
        <v>423.07765799999999</v>
      </c>
      <c r="E116" s="3">
        <v>762.31755999999996</v>
      </c>
      <c r="F116" s="3">
        <v>212.482</v>
      </c>
      <c r="G116" s="3">
        <v>105.50700000000001</v>
      </c>
      <c r="H116" s="3">
        <v>163.416</v>
      </c>
      <c r="I116" s="3">
        <v>88.147999999999996</v>
      </c>
      <c r="J116" s="3">
        <v>67.468000000000004</v>
      </c>
      <c r="K116" s="3">
        <v>95.537000000000006</v>
      </c>
      <c r="L116" s="3">
        <v>791.10299999999995</v>
      </c>
      <c r="M116" s="3">
        <v>883.43799999999999</v>
      </c>
      <c r="N116" s="3">
        <v>836.44799999999998</v>
      </c>
      <c r="O116" s="3">
        <v>770.37900000000002</v>
      </c>
      <c r="P116" s="3">
        <v>712.77499999999998</v>
      </c>
      <c r="Q116" s="3">
        <v>630.80499999999995</v>
      </c>
      <c r="R116" s="3">
        <v>578.30700000000002</v>
      </c>
      <c r="S116" s="3">
        <v>797.51599999999996</v>
      </c>
      <c r="T116" s="3">
        <v>400.44499999999999</v>
      </c>
      <c r="U116" s="3">
        <v>129.56200000000001</v>
      </c>
      <c r="V116" s="3">
        <v>94.56</v>
      </c>
      <c r="W116" s="3">
        <v>128.511</v>
      </c>
      <c r="X116" s="3">
        <v>76.451999999999998</v>
      </c>
    </row>
    <row r="117" spans="1:24" x14ac:dyDescent="0.3">
      <c r="A117" s="3">
        <v>116</v>
      </c>
      <c r="B117" s="51">
        <v>43341.568320254628</v>
      </c>
      <c r="C117" s="3">
        <v>438.13124499999998</v>
      </c>
      <c r="D117" s="3">
        <v>422.95226700000001</v>
      </c>
      <c r="E117" s="3">
        <v>761.99087499999996</v>
      </c>
      <c r="F117" s="3">
        <v>216.04599999999999</v>
      </c>
      <c r="G117" s="3">
        <v>107.221</v>
      </c>
      <c r="H117" s="3">
        <v>167.08</v>
      </c>
      <c r="I117" s="3">
        <v>90.137</v>
      </c>
      <c r="J117" s="3">
        <v>68.832999999999998</v>
      </c>
      <c r="K117" s="3">
        <v>97.74</v>
      </c>
      <c r="L117" s="3">
        <v>825.41899999999998</v>
      </c>
      <c r="M117" s="3">
        <v>918.30200000000002</v>
      </c>
      <c r="N117" s="3">
        <v>854.70699999999999</v>
      </c>
      <c r="O117" s="3">
        <v>746.63699999999994</v>
      </c>
      <c r="P117" s="3">
        <v>655.57399999999996</v>
      </c>
      <c r="Q117" s="3">
        <v>584.10400000000004</v>
      </c>
      <c r="R117" s="3">
        <v>576.71600000000001</v>
      </c>
      <c r="S117" s="3">
        <v>803.19299999999998</v>
      </c>
      <c r="T117" s="3">
        <v>410.471</v>
      </c>
      <c r="U117" s="3">
        <v>131.791</v>
      </c>
      <c r="V117" s="3">
        <v>95.927999999999997</v>
      </c>
      <c r="W117" s="3">
        <v>95.644000000000005</v>
      </c>
      <c r="X117" s="3">
        <v>198.38800000000001</v>
      </c>
    </row>
    <row r="118" spans="1:24" x14ac:dyDescent="0.3">
      <c r="A118" s="3">
        <v>117</v>
      </c>
      <c r="B118" s="51">
        <v>43341.568385763887</v>
      </c>
      <c r="C118" s="3">
        <v>438.03960599999999</v>
      </c>
      <c r="D118" s="3">
        <v>422.76798100000002</v>
      </c>
      <c r="E118" s="3">
        <v>761.87046999999995</v>
      </c>
      <c r="F118" s="3">
        <v>219.54599999999999</v>
      </c>
      <c r="G118" s="3">
        <v>108.86499999999999</v>
      </c>
      <c r="H118" s="3">
        <v>171.553</v>
      </c>
      <c r="I118" s="3">
        <v>91.966999999999999</v>
      </c>
      <c r="J118" s="3">
        <v>70.001999999999995</v>
      </c>
      <c r="K118" s="3">
        <v>101.059</v>
      </c>
      <c r="L118" s="3">
        <v>796.29399999999998</v>
      </c>
      <c r="M118" s="3">
        <v>872.10299999999995</v>
      </c>
      <c r="N118" s="3">
        <v>825.38300000000004</v>
      </c>
      <c r="O118" s="3">
        <v>776.38</v>
      </c>
      <c r="P118" s="3">
        <v>665.84400000000005</v>
      </c>
      <c r="Q118" s="3">
        <v>586.57799999999997</v>
      </c>
      <c r="R118" s="3">
        <v>575.34900000000005</v>
      </c>
      <c r="S118" s="3">
        <v>809.12099999999998</v>
      </c>
      <c r="T118" s="3">
        <v>432.90499999999997</v>
      </c>
      <c r="U118" s="3">
        <v>133.62200000000001</v>
      </c>
      <c r="V118" s="3">
        <v>97.988</v>
      </c>
      <c r="W118" s="3">
        <v>196.91300000000001</v>
      </c>
      <c r="X118" s="3">
        <v>158.07599999999999</v>
      </c>
    </row>
    <row r="119" spans="1:24" x14ac:dyDescent="0.3">
      <c r="A119" s="3">
        <v>118</v>
      </c>
      <c r="B119" s="51">
        <v>43341.568450810184</v>
      </c>
      <c r="C119" s="3">
        <v>437.852125</v>
      </c>
      <c r="D119" s="3">
        <v>422.56602099999998</v>
      </c>
      <c r="E119" s="3">
        <v>761.74501999999995</v>
      </c>
      <c r="F119" s="3">
        <v>223.46600000000001</v>
      </c>
      <c r="G119" s="3">
        <v>111.008</v>
      </c>
      <c r="H119" s="3">
        <v>174.42500000000001</v>
      </c>
      <c r="I119" s="3">
        <v>93.724999999999994</v>
      </c>
      <c r="J119" s="3">
        <v>71.224999999999994</v>
      </c>
      <c r="K119" s="3">
        <v>101.72</v>
      </c>
      <c r="L119" s="3">
        <v>792.50400000000002</v>
      </c>
      <c r="M119" s="3">
        <v>876.01900000000001</v>
      </c>
      <c r="N119" s="3">
        <v>837.60799999999995</v>
      </c>
      <c r="O119" s="3">
        <v>814.77800000000002</v>
      </c>
      <c r="P119" s="3">
        <v>757.16600000000005</v>
      </c>
      <c r="Q119" s="3">
        <v>682.91600000000005</v>
      </c>
      <c r="R119" s="3">
        <v>573.20500000000004</v>
      </c>
      <c r="S119" s="3">
        <v>813.06600000000003</v>
      </c>
      <c r="T119" s="3">
        <v>456.92599999999999</v>
      </c>
      <c r="U119" s="3">
        <v>136.03200000000001</v>
      </c>
      <c r="V119" s="3">
        <v>99.272000000000006</v>
      </c>
      <c r="W119" s="3">
        <v>90.474999999999994</v>
      </c>
      <c r="X119" s="3">
        <v>335.11399999999998</v>
      </c>
    </row>
    <row r="120" spans="1:24" x14ac:dyDescent="0.3">
      <c r="A120" s="3">
        <v>119</v>
      </c>
      <c r="B120" s="51">
        <v>43341.568516319443</v>
      </c>
      <c r="C120" s="3">
        <v>437.68062099999997</v>
      </c>
      <c r="D120" s="3">
        <v>422.44315599999999</v>
      </c>
      <c r="E120" s="3">
        <v>761.55304899999999</v>
      </c>
      <c r="F120" s="3">
        <v>227.589</v>
      </c>
      <c r="G120" s="3">
        <v>113.059</v>
      </c>
      <c r="H120" s="3">
        <v>177.70400000000001</v>
      </c>
      <c r="I120" s="3">
        <v>95.537000000000006</v>
      </c>
      <c r="J120" s="3">
        <v>72.501999999999995</v>
      </c>
      <c r="K120" s="3">
        <v>103.577</v>
      </c>
      <c r="L120" s="3">
        <v>757.66399999999999</v>
      </c>
      <c r="M120" s="3">
        <v>833.476</v>
      </c>
      <c r="N120" s="3">
        <v>826.19600000000003</v>
      </c>
      <c r="O120" s="3">
        <v>791.06700000000001</v>
      </c>
      <c r="P120" s="3">
        <v>733.47500000000002</v>
      </c>
      <c r="Q120" s="3">
        <v>641.20899999999995</v>
      </c>
      <c r="R120" s="3">
        <v>585.05499999999995</v>
      </c>
      <c r="S120" s="3">
        <v>819.85299999999995</v>
      </c>
      <c r="T120" s="3">
        <v>472.78100000000001</v>
      </c>
      <c r="U120" s="3">
        <v>138.54499999999999</v>
      </c>
      <c r="V120" s="3">
        <v>100.755</v>
      </c>
      <c r="W120" s="3">
        <v>117.431</v>
      </c>
      <c r="X120" s="3">
        <v>299.56900000000002</v>
      </c>
    </row>
    <row r="121" spans="1:24" x14ac:dyDescent="0.3">
      <c r="A121" s="3">
        <v>120</v>
      </c>
      <c r="B121" s="51">
        <v>43341.568581944448</v>
      </c>
      <c r="C121" s="3">
        <v>437.52338400000002</v>
      </c>
      <c r="D121" s="3">
        <v>422.39350999999999</v>
      </c>
      <c r="E121" s="3">
        <v>761.35686899999996</v>
      </c>
      <c r="F121" s="3">
        <v>231.95699999999999</v>
      </c>
      <c r="G121" s="3">
        <v>114.667</v>
      </c>
      <c r="H121" s="3">
        <v>176.642</v>
      </c>
      <c r="I121" s="3">
        <v>97.391000000000005</v>
      </c>
      <c r="J121" s="3">
        <v>73.873000000000005</v>
      </c>
      <c r="K121" s="3">
        <v>104.102</v>
      </c>
      <c r="L121" s="3">
        <v>745.54300000000001</v>
      </c>
      <c r="M121" s="3">
        <v>815.25300000000004</v>
      </c>
      <c r="N121" s="3">
        <v>817.149</v>
      </c>
      <c r="O121" s="3">
        <v>768.40300000000002</v>
      </c>
      <c r="P121" s="3">
        <v>687.76300000000003</v>
      </c>
      <c r="Q121" s="3">
        <v>613.52800000000002</v>
      </c>
      <c r="R121" s="3">
        <v>559.44899999999996</v>
      </c>
      <c r="S121" s="3">
        <v>826.47400000000005</v>
      </c>
      <c r="T121" s="3">
        <v>494.29500000000002</v>
      </c>
      <c r="U121" s="3">
        <v>141.125</v>
      </c>
      <c r="V121" s="3">
        <v>102.727</v>
      </c>
      <c r="W121" s="3">
        <v>134.33600000000001</v>
      </c>
      <c r="X121" s="3">
        <v>373.27499999999998</v>
      </c>
    </row>
    <row r="122" spans="1:24" x14ac:dyDescent="0.3">
      <c r="A122" s="3">
        <v>121</v>
      </c>
      <c r="B122" s="51">
        <v>43341.568647222222</v>
      </c>
      <c r="C122" s="3">
        <v>437.50657200000001</v>
      </c>
      <c r="D122" s="3">
        <v>422.21090400000003</v>
      </c>
      <c r="E122" s="3">
        <v>761.03186600000004</v>
      </c>
      <c r="F122" s="3">
        <v>236.71700000000001</v>
      </c>
      <c r="G122" s="3">
        <v>116.358</v>
      </c>
      <c r="H122" s="3">
        <v>179.113</v>
      </c>
      <c r="I122" s="3">
        <v>99.367999999999995</v>
      </c>
      <c r="J122" s="3">
        <v>75.218999999999994</v>
      </c>
      <c r="K122" s="3">
        <v>104.81699999999999</v>
      </c>
      <c r="L122" s="3">
        <v>737.60900000000004</v>
      </c>
      <c r="M122" s="3">
        <v>798.25900000000001</v>
      </c>
      <c r="N122" s="3">
        <v>825.48</v>
      </c>
      <c r="O122" s="3">
        <v>812.31600000000003</v>
      </c>
      <c r="P122" s="3">
        <v>743.87300000000005</v>
      </c>
      <c r="Q122" s="3">
        <v>668.80799999999999</v>
      </c>
      <c r="R122" s="3">
        <v>601.02700000000004</v>
      </c>
      <c r="S122" s="3">
        <v>831.851</v>
      </c>
      <c r="T122" s="3">
        <v>506.61799999999999</v>
      </c>
      <c r="U122" s="3">
        <v>144.09899999999999</v>
      </c>
      <c r="V122" s="3">
        <v>104.12</v>
      </c>
      <c r="W122" s="3">
        <v>60.295000000000002</v>
      </c>
      <c r="X122" s="3">
        <v>388.959</v>
      </c>
    </row>
    <row r="123" spans="1:24" x14ac:dyDescent="0.3">
      <c r="A123" s="3">
        <v>122</v>
      </c>
      <c r="B123" s="51">
        <v>43341.56871550926</v>
      </c>
      <c r="C123" s="3">
        <v>437.30732699999999</v>
      </c>
      <c r="D123" s="3">
        <v>422.05438400000003</v>
      </c>
      <c r="E123" s="3">
        <v>760.85253299999999</v>
      </c>
      <c r="F123" s="3">
        <v>241.36600000000001</v>
      </c>
      <c r="G123" s="3">
        <v>118.40900000000001</v>
      </c>
      <c r="H123" s="3">
        <v>184.34899999999999</v>
      </c>
      <c r="I123" s="3">
        <v>101.458</v>
      </c>
      <c r="J123" s="3">
        <v>76.617999999999995</v>
      </c>
      <c r="K123" s="3">
        <v>106.29900000000001</v>
      </c>
      <c r="L123" s="3">
        <v>764.77700000000004</v>
      </c>
      <c r="M123" s="3">
        <v>832.70299999999997</v>
      </c>
      <c r="N123" s="3">
        <v>839.21</v>
      </c>
      <c r="O123" s="3">
        <v>806.56899999999996</v>
      </c>
      <c r="P123" s="3">
        <v>762.90700000000004</v>
      </c>
      <c r="Q123" s="3">
        <v>713.89200000000005</v>
      </c>
      <c r="R123" s="3">
        <v>635.76800000000003</v>
      </c>
      <c r="S123" s="3">
        <v>837.95899999999995</v>
      </c>
      <c r="T123" s="3">
        <v>517.53099999999995</v>
      </c>
      <c r="U123" s="3">
        <v>147.72999999999999</v>
      </c>
      <c r="V123" s="3">
        <v>105.94199999999999</v>
      </c>
      <c r="W123" s="3">
        <v>167.10499999999999</v>
      </c>
      <c r="X123" s="3">
        <v>228.69300000000001</v>
      </c>
    </row>
    <row r="124" spans="1:24" x14ac:dyDescent="0.3">
      <c r="A124" s="3">
        <v>123</v>
      </c>
      <c r="B124" s="51">
        <v>43341.568780787034</v>
      </c>
      <c r="C124" s="3">
        <v>437.12320399999999</v>
      </c>
      <c r="D124" s="3">
        <v>421.99715900000001</v>
      </c>
      <c r="E124" s="3">
        <v>760.56963199999996</v>
      </c>
      <c r="F124" s="3">
        <v>245.24700000000001</v>
      </c>
      <c r="G124" s="3">
        <v>120.06399999999999</v>
      </c>
      <c r="H124" s="3">
        <v>187.52099999999999</v>
      </c>
      <c r="I124" s="3">
        <v>103.441</v>
      </c>
      <c r="J124" s="3">
        <v>77.981999999999999</v>
      </c>
      <c r="K124" s="3">
        <v>108.032</v>
      </c>
      <c r="L124" s="3">
        <v>773.92200000000003</v>
      </c>
      <c r="M124" s="3">
        <v>828.22699999999998</v>
      </c>
      <c r="N124" s="3">
        <v>845.54899999999998</v>
      </c>
      <c r="O124" s="3">
        <v>811.65</v>
      </c>
      <c r="P124" s="3">
        <v>729.37300000000005</v>
      </c>
      <c r="Q124" s="3">
        <v>653.46799999999996</v>
      </c>
      <c r="R124" s="3">
        <v>619.77800000000002</v>
      </c>
      <c r="S124" s="3">
        <v>841.63900000000001</v>
      </c>
      <c r="T124" s="3">
        <v>522.74</v>
      </c>
      <c r="U124" s="3">
        <v>150.947</v>
      </c>
      <c r="V124" s="3">
        <v>108.479</v>
      </c>
      <c r="W124" s="3">
        <v>51.442</v>
      </c>
      <c r="X124" s="3">
        <v>333.32400000000001</v>
      </c>
    </row>
    <row r="125" spans="1:24" x14ac:dyDescent="0.3">
      <c r="A125" s="3">
        <v>124</v>
      </c>
      <c r="B125" s="51">
        <v>43341.568845949078</v>
      </c>
      <c r="C125" s="3">
        <v>437.03576800000002</v>
      </c>
      <c r="D125" s="3">
        <v>421.92057999999997</v>
      </c>
      <c r="E125" s="3">
        <v>760.37428699999998</v>
      </c>
      <c r="F125" s="3">
        <v>249.12899999999999</v>
      </c>
      <c r="G125" s="3">
        <v>120.892</v>
      </c>
      <c r="H125" s="3">
        <v>191.94399999999999</v>
      </c>
      <c r="I125" s="3">
        <v>105.54900000000001</v>
      </c>
      <c r="J125" s="3">
        <v>79.468999999999994</v>
      </c>
      <c r="K125" s="3">
        <v>107.943</v>
      </c>
      <c r="L125" s="3">
        <v>775.20799999999997</v>
      </c>
      <c r="M125" s="3">
        <v>839.69899999999996</v>
      </c>
      <c r="N125" s="3">
        <v>850.73099999999999</v>
      </c>
      <c r="O125" s="3">
        <v>805.97500000000002</v>
      </c>
      <c r="P125" s="3">
        <v>723.78300000000002</v>
      </c>
      <c r="Q125" s="3">
        <v>669.33199999999999</v>
      </c>
      <c r="R125" s="3">
        <v>630.30700000000002</v>
      </c>
      <c r="S125" s="3">
        <v>840.95</v>
      </c>
      <c r="T125" s="3">
        <v>529.76400000000001</v>
      </c>
      <c r="U125" s="3">
        <v>154.12100000000001</v>
      </c>
      <c r="V125" s="3">
        <v>109.729</v>
      </c>
      <c r="W125" s="3">
        <v>141.56299999999999</v>
      </c>
      <c r="X125" s="3">
        <v>204.6</v>
      </c>
    </row>
    <row r="126" spans="1:24" x14ac:dyDescent="0.3">
      <c r="A126" s="3">
        <v>125</v>
      </c>
      <c r="B126" s="51">
        <v>43341.568911111113</v>
      </c>
      <c r="C126" s="3">
        <v>436.86846700000001</v>
      </c>
      <c r="D126" s="3">
        <v>421.88355300000001</v>
      </c>
      <c r="E126" s="3">
        <v>760.19999900000005</v>
      </c>
      <c r="F126" s="3">
        <v>253.173</v>
      </c>
      <c r="G126" s="3">
        <v>122.241</v>
      </c>
      <c r="H126" s="3">
        <v>192.84700000000001</v>
      </c>
      <c r="I126" s="3">
        <v>107.639</v>
      </c>
      <c r="J126" s="3">
        <v>80.885999999999996</v>
      </c>
      <c r="K126" s="3">
        <v>109.032</v>
      </c>
      <c r="L126" s="3">
        <v>775.779</v>
      </c>
      <c r="M126" s="3">
        <v>838.99199999999996</v>
      </c>
      <c r="N126" s="3">
        <v>859.27300000000002</v>
      </c>
      <c r="O126" s="3">
        <v>823.077</v>
      </c>
      <c r="P126" s="3">
        <v>746.27099999999996</v>
      </c>
      <c r="Q126" s="3">
        <v>683.08100000000002</v>
      </c>
      <c r="R126" s="3">
        <v>602.95000000000005</v>
      </c>
      <c r="S126" s="3">
        <v>846.25800000000004</v>
      </c>
      <c r="T126" s="3">
        <v>537.99599999999998</v>
      </c>
      <c r="U126" s="3">
        <v>156.928</v>
      </c>
      <c r="V126" s="3">
        <v>111.393</v>
      </c>
      <c r="W126" s="3">
        <v>231.191</v>
      </c>
      <c r="X126" s="3">
        <v>107.693</v>
      </c>
    </row>
    <row r="127" spans="1:24" x14ac:dyDescent="0.3">
      <c r="A127" s="3">
        <v>126</v>
      </c>
      <c r="B127" s="51">
        <v>43341.568976388888</v>
      </c>
      <c r="C127" s="3">
        <v>436.76001600000001</v>
      </c>
      <c r="D127" s="3">
        <v>421.95508000000001</v>
      </c>
      <c r="E127" s="3">
        <v>760.00466500000005</v>
      </c>
      <c r="F127" s="3">
        <v>257.96699999999998</v>
      </c>
      <c r="G127" s="3">
        <v>123.905</v>
      </c>
      <c r="H127" s="3">
        <v>195.71199999999999</v>
      </c>
      <c r="I127" s="3">
        <v>109.70099999999999</v>
      </c>
      <c r="J127" s="3">
        <v>82.328999999999994</v>
      </c>
      <c r="K127" s="3">
        <v>110.36199999999999</v>
      </c>
      <c r="L127" s="3">
        <v>777.23400000000004</v>
      </c>
      <c r="M127" s="3">
        <v>826.55399999999997</v>
      </c>
      <c r="N127" s="3">
        <v>813.96400000000006</v>
      </c>
      <c r="O127" s="3">
        <v>773.01900000000001</v>
      </c>
      <c r="P127" s="3">
        <v>730.21299999999997</v>
      </c>
      <c r="Q127" s="3">
        <v>668.01</v>
      </c>
      <c r="R127" s="3">
        <v>626.83600000000001</v>
      </c>
      <c r="S127" s="3">
        <v>852.83</v>
      </c>
      <c r="T127" s="3">
        <v>549.58600000000001</v>
      </c>
      <c r="U127" s="3">
        <v>160.16399999999999</v>
      </c>
      <c r="V127" s="3">
        <v>113.11</v>
      </c>
      <c r="W127" s="3">
        <v>185.79499999999999</v>
      </c>
      <c r="X127" s="3">
        <v>121.925</v>
      </c>
    </row>
    <row r="128" spans="1:24" x14ac:dyDescent="0.3">
      <c r="A128" s="3">
        <v>127</v>
      </c>
      <c r="B128" s="51">
        <v>43341.569041666669</v>
      </c>
      <c r="C128" s="3">
        <v>437.49564299999997</v>
      </c>
      <c r="D128" s="3">
        <v>421.854105</v>
      </c>
      <c r="E128" s="3">
        <v>759.47085400000003</v>
      </c>
      <c r="F128" s="3">
        <v>262.13400000000001</v>
      </c>
      <c r="G128" s="3">
        <v>126.06100000000001</v>
      </c>
      <c r="H128" s="3">
        <v>198.14500000000001</v>
      </c>
      <c r="I128" s="3">
        <v>111.724</v>
      </c>
      <c r="J128" s="3">
        <v>83.674999999999997</v>
      </c>
      <c r="K128" s="3">
        <v>111.79600000000001</v>
      </c>
      <c r="L128" s="3">
        <v>799.45299999999997</v>
      </c>
      <c r="M128" s="3">
        <v>838.81899999999996</v>
      </c>
      <c r="N128" s="3">
        <v>835.17600000000004</v>
      </c>
      <c r="O128" s="3">
        <v>805.74800000000005</v>
      </c>
      <c r="P128" s="3">
        <v>743.06399999999996</v>
      </c>
      <c r="Q128" s="3">
        <v>690.19299999999998</v>
      </c>
      <c r="R128" s="3">
        <v>648.92499999999995</v>
      </c>
      <c r="S128" s="3">
        <v>853.64800000000002</v>
      </c>
      <c r="T128" s="3">
        <v>563.39800000000002</v>
      </c>
      <c r="U128" s="3">
        <v>163.08199999999999</v>
      </c>
      <c r="V128" s="3">
        <v>115.215</v>
      </c>
      <c r="W128" s="3">
        <v>229.959</v>
      </c>
      <c r="X128" s="3">
        <v>54.941000000000003</v>
      </c>
    </row>
    <row r="129" spans="1:24" x14ac:dyDescent="0.3">
      <c r="A129" s="3">
        <v>128</v>
      </c>
      <c r="B129" s="51">
        <v>43341.569099537039</v>
      </c>
      <c r="C129" s="3">
        <v>436.91975600000001</v>
      </c>
      <c r="D129" s="3">
        <v>422.16714400000001</v>
      </c>
      <c r="E129" s="3">
        <v>759.28056500000002</v>
      </c>
      <c r="F129" s="3">
        <v>265.77800000000002</v>
      </c>
      <c r="G129" s="3">
        <v>128.16399999999999</v>
      </c>
      <c r="H129" s="3">
        <v>201.02</v>
      </c>
      <c r="I129" s="3">
        <v>113.542</v>
      </c>
      <c r="J129" s="3">
        <v>85.003</v>
      </c>
      <c r="K129" s="3">
        <v>113.092</v>
      </c>
      <c r="L129" s="3">
        <v>802.57799999999997</v>
      </c>
      <c r="M129" s="3">
        <v>858.75199999999995</v>
      </c>
      <c r="N129" s="3">
        <v>835.17600000000004</v>
      </c>
      <c r="O129" s="3">
        <v>790.23800000000006</v>
      </c>
      <c r="P129" s="3">
        <v>726.21100000000001</v>
      </c>
      <c r="Q129" s="3">
        <v>677.79300000000001</v>
      </c>
      <c r="R129" s="3">
        <v>621.92200000000003</v>
      </c>
      <c r="S129" s="3">
        <v>856.80100000000004</v>
      </c>
      <c r="T129" s="3">
        <v>575.346</v>
      </c>
      <c r="U129" s="3">
        <v>166.02699999999999</v>
      </c>
      <c r="V129" s="3">
        <v>116.636</v>
      </c>
      <c r="W129" s="3">
        <v>249.39099999999999</v>
      </c>
      <c r="X129" s="3">
        <v>87.966999999999999</v>
      </c>
    </row>
    <row r="130" spans="1:24" x14ac:dyDescent="0.3">
      <c r="A130" s="3">
        <v>129</v>
      </c>
      <c r="B130" s="51">
        <v>43341.569164814813</v>
      </c>
      <c r="C130" s="3">
        <v>436.62382400000001</v>
      </c>
      <c r="D130" s="3">
        <v>422.05942599999997</v>
      </c>
      <c r="E130" s="3">
        <v>759.23509999999999</v>
      </c>
      <c r="F130" s="3">
        <v>270.20800000000003</v>
      </c>
      <c r="G130" s="3">
        <v>129.89500000000001</v>
      </c>
      <c r="H130" s="3">
        <v>203.29400000000001</v>
      </c>
      <c r="I130" s="3">
        <v>115.58499999999999</v>
      </c>
      <c r="J130" s="3">
        <v>86.397000000000006</v>
      </c>
      <c r="K130" s="3">
        <v>114.77500000000001</v>
      </c>
      <c r="L130" s="3">
        <v>814.96500000000003</v>
      </c>
      <c r="M130" s="3">
        <v>883.28</v>
      </c>
      <c r="N130" s="3">
        <v>868.85299999999995</v>
      </c>
      <c r="O130" s="3">
        <v>831.86900000000003</v>
      </c>
      <c r="P130" s="3">
        <v>764.54499999999996</v>
      </c>
      <c r="Q130" s="3">
        <v>701.27599999999995</v>
      </c>
      <c r="R130" s="3">
        <v>644.78700000000003</v>
      </c>
      <c r="S130" s="3">
        <v>861.09699999999998</v>
      </c>
      <c r="T130" s="3">
        <v>583.47</v>
      </c>
      <c r="U130" s="3">
        <v>169.59</v>
      </c>
      <c r="V130" s="3">
        <v>118.84099999999999</v>
      </c>
      <c r="W130" s="3">
        <v>248.059</v>
      </c>
      <c r="X130" s="3">
        <v>131.59899999999999</v>
      </c>
    </row>
    <row r="131" spans="1:24" x14ac:dyDescent="0.3">
      <c r="A131" s="3">
        <v>130</v>
      </c>
      <c r="B131" s="51">
        <v>43341.569230324072</v>
      </c>
      <c r="C131" s="3">
        <v>436.57926200000003</v>
      </c>
      <c r="D131" s="3">
        <v>422.05774500000001</v>
      </c>
      <c r="E131" s="3">
        <v>758.86547700000006</v>
      </c>
      <c r="F131" s="3">
        <v>274.51400000000001</v>
      </c>
      <c r="G131" s="3">
        <v>132.01599999999999</v>
      </c>
      <c r="H131" s="3">
        <v>206.84299999999999</v>
      </c>
      <c r="I131" s="3">
        <v>117.798</v>
      </c>
      <c r="J131" s="3">
        <v>87.924000000000007</v>
      </c>
      <c r="K131" s="3">
        <v>116.268</v>
      </c>
      <c r="L131" s="3">
        <v>818.19799999999998</v>
      </c>
      <c r="M131" s="3">
        <v>869.65899999999999</v>
      </c>
      <c r="N131" s="3">
        <v>864.14300000000003</v>
      </c>
      <c r="O131" s="3">
        <v>810.91099999999994</v>
      </c>
      <c r="P131" s="3">
        <v>757.15499999999997</v>
      </c>
      <c r="Q131" s="3">
        <v>695.54600000000005</v>
      </c>
      <c r="R131" s="3">
        <v>648.22</v>
      </c>
      <c r="S131" s="3">
        <v>864.745</v>
      </c>
      <c r="T131" s="3">
        <v>588.60900000000004</v>
      </c>
      <c r="U131" s="3">
        <v>173.125</v>
      </c>
      <c r="V131" s="3">
        <v>121.702</v>
      </c>
      <c r="W131" s="3">
        <v>117.923</v>
      </c>
      <c r="X131" s="3">
        <v>183.483</v>
      </c>
    </row>
    <row r="132" spans="1:24" x14ac:dyDescent="0.3">
      <c r="A132" s="3">
        <v>131</v>
      </c>
      <c r="B132" s="51">
        <v>43341.569295601854</v>
      </c>
      <c r="C132" s="3">
        <v>436.42289</v>
      </c>
      <c r="D132" s="3">
        <v>421.99547799999999</v>
      </c>
      <c r="E132" s="3">
        <v>758.52697999999998</v>
      </c>
      <c r="F132" s="3">
        <v>278.62299999999999</v>
      </c>
      <c r="G132" s="3">
        <v>134.46299999999999</v>
      </c>
      <c r="H132" s="3">
        <v>209.85900000000001</v>
      </c>
      <c r="I132" s="3">
        <v>119.849</v>
      </c>
      <c r="J132" s="3">
        <v>89.326999999999998</v>
      </c>
      <c r="K132" s="3">
        <v>118.625</v>
      </c>
      <c r="L132" s="3">
        <v>794.30700000000002</v>
      </c>
      <c r="M132" s="3">
        <v>838.61199999999997</v>
      </c>
      <c r="N132" s="3">
        <v>836.98099999999999</v>
      </c>
      <c r="O132" s="3">
        <v>814.01</v>
      </c>
      <c r="P132" s="3">
        <v>756.56700000000001</v>
      </c>
      <c r="Q132" s="3">
        <v>688.88499999999999</v>
      </c>
      <c r="R132" s="3">
        <v>645.81500000000005</v>
      </c>
      <c r="S132" s="3">
        <v>863.86900000000003</v>
      </c>
      <c r="T132" s="3">
        <v>596.125</v>
      </c>
      <c r="U132" s="3">
        <v>176.31</v>
      </c>
      <c r="V132" s="3">
        <v>122.907</v>
      </c>
      <c r="W132" s="3">
        <v>100.994</v>
      </c>
      <c r="X132" s="3">
        <v>185.76900000000001</v>
      </c>
    </row>
    <row r="133" spans="1:24" x14ac:dyDescent="0.3">
      <c r="A133" s="3">
        <v>132</v>
      </c>
      <c r="B133" s="51">
        <v>43341.569360648151</v>
      </c>
      <c r="C133" s="3">
        <v>436.30266499999999</v>
      </c>
      <c r="D133" s="3">
        <v>421.87008700000001</v>
      </c>
      <c r="E133" s="3">
        <v>758.36616500000002</v>
      </c>
      <c r="F133" s="3">
        <v>282.40300000000002</v>
      </c>
      <c r="G133" s="3">
        <v>136.33699999999999</v>
      </c>
      <c r="H133" s="3">
        <v>212.33099999999999</v>
      </c>
      <c r="I133" s="3">
        <v>121.889</v>
      </c>
      <c r="J133" s="3">
        <v>90.863</v>
      </c>
      <c r="K133" s="3">
        <v>119.67700000000001</v>
      </c>
      <c r="L133" s="3">
        <v>784.16499999999996</v>
      </c>
      <c r="M133" s="3">
        <v>818.00699999999995</v>
      </c>
      <c r="N133" s="3">
        <v>836.35400000000004</v>
      </c>
      <c r="O133" s="3">
        <v>803.71299999999997</v>
      </c>
      <c r="P133" s="3">
        <v>735.17200000000003</v>
      </c>
      <c r="Q133" s="3">
        <v>675.46299999999997</v>
      </c>
      <c r="R133" s="3">
        <v>645.33500000000004</v>
      </c>
      <c r="S133" s="3">
        <v>868.18499999999995</v>
      </c>
      <c r="T133" s="3">
        <v>607.93499999999995</v>
      </c>
      <c r="U133" s="3">
        <v>179.71100000000001</v>
      </c>
      <c r="V133" s="3">
        <v>124.267</v>
      </c>
      <c r="W133" s="3">
        <v>58.7</v>
      </c>
      <c r="X133" s="3">
        <v>206.37299999999999</v>
      </c>
    </row>
    <row r="134" spans="1:24" x14ac:dyDescent="0.3">
      <c r="A134" s="3">
        <v>133</v>
      </c>
      <c r="B134" s="51">
        <v>43341.569425925925</v>
      </c>
      <c r="C134" s="3">
        <v>436.14209099999999</v>
      </c>
      <c r="D134" s="3">
        <v>421.67822200000001</v>
      </c>
      <c r="E134" s="3">
        <v>758.09841900000004</v>
      </c>
      <c r="F134" s="3">
        <v>285.99200000000002</v>
      </c>
      <c r="G134" s="3">
        <v>138.10400000000001</v>
      </c>
      <c r="H134" s="3">
        <v>215.053</v>
      </c>
      <c r="I134" s="3">
        <v>123.905</v>
      </c>
      <c r="J134" s="3">
        <v>92.284000000000006</v>
      </c>
      <c r="K134" s="3">
        <v>120.36</v>
      </c>
      <c r="L134" s="3">
        <v>788.71500000000003</v>
      </c>
      <c r="M134" s="3">
        <v>820.10299999999995</v>
      </c>
      <c r="N134" s="3">
        <v>826.89800000000002</v>
      </c>
      <c r="O134" s="3">
        <v>781.71100000000001</v>
      </c>
      <c r="P134" s="3">
        <v>737.74</v>
      </c>
      <c r="Q134" s="3">
        <v>698.38400000000001</v>
      </c>
      <c r="R134" s="3">
        <v>651.06799999999998</v>
      </c>
      <c r="S134" s="3">
        <v>868.03800000000001</v>
      </c>
      <c r="T134" s="3">
        <v>617.30200000000002</v>
      </c>
      <c r="U134" s="3">
        <v>183.32499999999999</v>
      </c>
      <c r="V134" s="3">
        <v>125.264</v>
      </c>
      <c r="W134" s="3">
        <v>25.574000000000002</v>
      </c>
      <c r="X134" s="3">
        <v>265.59699999999998</v>
      </c>
    </row>
    <row r="135" spans="1:24" x14ac:dyDescent="0.3">
      <c r="A135" s="3">
        <v>134</v>
      </c>
      <c r="B135" s="51">
        <v>43341.569483796295</v>
      </c>
      <c r="C135" s="3">
        <v>435.94620400000002</v>
      </c>
      <c r="D135" s="3">
        <v>421.59575599999999</v>
      </c>
      <c r="E135" s="3">
        <v>757.96791399999995</v>
      </c>
      <c r="F135" s="3">
        <v>289.33800000000002</v>
      </c>
      <c r="G135" s="3">
        <v>139.9</v>
      </c>
      <c r="H135" s="3">
        <v>214.47300000000001</v>
      </c>
      <c r="I135" s="3">
        <v>125.634</v>
      </c>
      <c r="J135" s="3">
        <v>93.605999999999995</v>
      </c>
      <c r="K135" s="3">
        <v>120.89</v>
      </c>
      <c r="L135" s="3">
        <v>790.245</v>
      </c>
      <c r="M135" s="3">
        <v>803.45</v>
      </c>
      <c r="N135" s="3">
        <v>803.01800000000003</v>
      </c>
      <c r="O135" s="3">
        <v>771.90099999999995</v>
      </c>
      <c r="P135" s="3">
        <v>732.31100000000004</v>
      </c>
      <c r="Q135" s="3">
        <v>670.572</v>
      </c>
      <c r="R135" s="3">
        <v>641.96199999999999</v>
      </c>
      <c r="S135" s="3">
        <v>866.76700000000005</v>
      </c>
      <c r="T135" s="3">
        <v>618.03899999999999</v>
      </c>
      <c r="U135" s="3">
        <v>186.11699999999999</v>
      </c>
      <c r="V135" s="3">
        <v>126.251</v>
      </c>
      <c r="W135" s="3">
        <v>50.246000000000002</v>
      </c>
      <c r="X135" s="3">
        <v>215.886</v>
      </c>
    </row>
    <row r="136" spans="1:24" x14ac:dyDescent="0.3">
      <c r="A136" s="3">
        <v>135</v>
      </c>
      <c r="B136" s="51">
        <v>43341.5695494213</v>
      </c>
      <c r="C136" s="3">
        <v>435.78142600000001</v>
      </c>
      <c r="D136" s="3">
        <v>421.41567600000002</v>
      </c>
      <c r="E136" s="3">
        <v>757.49640499999998</v>
      </c>
      <c r="F136" s="3">
        <v>293.262</v>
      </c>
      <c r="G136" s="3">
        <v>141.92500000000001</v>
      </c>
      <c r="H136" s="3">
        <v>218.85400000000001</v>
      </c>
      <c r="I136" s="3">
        <v>127.73699999999999</v>
      </c>
      <c r="J136" s="3">
        <v>95.043999999999997</v>
      </c>
      <c r="K136" s="3">
        <v>121.53700000000001</v>
      </c>
      <c r="L136" s="3">
        <v>789.56399999999996</v>
      </c>
      <c r="M136" s="3">
        <v>797.43100000000004</v>
      </c>
      <c r="N136" s="3">
        <v>791.26900000000001</v>
      </c>
      <c r="O136" s="3">
        <v>772.75900000000001</v>
      </c>
      <c r="P136" s="3">
        <v>734.04600000000005</v>
      </c>
      <c r="Q136" s="3">
        <v>668.33299999999997</v>
      </c>
      <c r="R136" s="3">
        <v>640.96900000000005</v>
      </c>
      <c r="S136" s="3">
        <v>859.43499999999995</v>
      </c>
      <c r="T136" s="3">
        <v>624.048</v>
      </c>
      <c r="U136" s="3">
        <v>188.93799999999999</v>
      </c>
      <c r="V136" s="3">
        <v>127.93600000000001</v>
      </c>
      <c r="W136" s="3">
        <v>-47.100999999999999</v>
      </c>
      <c r="X136" s="3">
        <v>316.91800000000001</v>
      </c>
    </row>
    <row r="137" spans="1:24" x14ac:dyDescent="0.3">
      <c r="A137" s="3">
        <v>136</v>
      </c>
      <c r="B137" s="51">
        <v>43341.569614814813</v>
      </c>
      <c r="C137" s="3">
        <v>435.61244599999998</v>
      </c>
      <c r="D137" s="3">
        <v>421.43502899999999</v>
      </c>
      <c r="E137" s="3">
        <v>757.39115500000003</v>
      </c>
      <c r="F137" s="3">
        <v>296.93200000000002</v>
      </c>
      <c r="G137" s="3">
        <v>143.977</v>
      </c>
      <c r="H137" s="3">
        <v>223.095</v>
      </c>
      <c r="I137" s="3">
        <v>129.666</v>
      </c>
      <c r="J137" s="3">
        <v>96.472999999999999</v>
      </c>
      <c r="K137" s="3">
        <v>120.304</v>
      </c>
      <c r="L137" s="3">
        <v>804.52099999999996</v>
      </c>
      <c r="M137" s="3">
        <v>788.94500000000005</v>
      </c>
      <c r="N137" s="3">
        <v>790.16399999999999</v>
      </c>
      <c r="O137" s="3">
        <v>771.42700000000002</v>
      </c>
      <c r="P137" s="3">
        <v>722.99400000000003</v>
      </c>
      <c r="Q137" s="3">
        <v>675.91600000000005</v>
      </c>
      <c r="R137" s="3">
        <v>632.226</v>
      </c>
      <c r="S137" s="3">
        <v>863.32799999999997</v>
      </c>
      <c r="T137" s="3">
        <v>630.52099999999996</v>
      </c>
      <c r="U137" s="3">
        <v>191.67400000000001</v>
      </c>
      <c r="V137" s="3">
        <v>128.995</v>
      </c>
      <c r="W137" s="3">
        <v>-8.8569999999999993</v>
      </c>
      <c r="X137" s="3">
        <v>234.78899999999999</v>
      </c>
    </row>
    <row r="138" spans="1:24" x14ac:dyDescent="0.3">
      <c r="A138" s="3">
        <v>137</v>
      </c>
      <c r="B138" s="51">
        <v>43341.569680324072</v>
      </c>
      <c r="C138" s="3">
        <v>435.41487000000001</v>
      </c>
      <c r="D138" s="3">
        <v>421.34499399999999</v>
      </c>
      <c r="E138" s="3">
        <v>757.12172699999996</v>
      </c>
      <c r="F138" s="3">
        <v>300.76499999999999</v>
      </c>
      <c r="G138" s="3">
        <v>145.994</v>
      </c>
      <c r="H138" s="3">
        <v>227.79499999999999</v>
      </c>
      <c r="I138" s="3">
        <v>131.77799999999999</v>
      </c>
      <c r="J138" s="3">
        <v>97.956999999999994</v>
      </c>
      <c r="K138" s="3">
        <v>121.124</v>
      </c>
      <c r="L138" s="3">
        <v>809.88199999999995</v>
      </c>
      <c r="M138" s="3">
        <v>780.322</v>
      </c>
      <c r="N138" s="3">
        <v>785.678</v>
      </c>
      <c r="O138" s="3">
        <v>779.30100000000004</v>
      </c>
      <c r="P138" s="3">
        <v>767.25800000000004</v>
      </c>
      <c r="Q138" s="3">
        <v>702.40099999999995</v>
      </c>
      <c r="R138" s="3">
        <v>617.62300000000005</v>
      </c>
      <c r="S138" s="3">
        <v>862.26199999999994</v>
      </c>
      <c r="T138" s="3">
        <v>641.24800000000005</v>
      </c>
      <c r="U138" s="3">
        <v>194.68799999999999</v>
      </c>
      <c r="V138" s="3">
        <v>130.41900000000001</v>
      </c>
      <c r="W138" s="3">
        <v>-96.287999999999997</v>
      </c>
      <c r="X138" s="3">
        <v>233.32300000000001</v>
      </c>
    </row>
    <row r="139" spans="1:24" x14ac:dyDescent="0.3">
      <c r="A139" s="3">
        <v>138</v>
      </c>
      <c r="B139" s="51">
        <v>43341.569745717592</v>
      </c>
      <c r="C139" s="3">
        <v>435.335849</v>
      </c>
      <c r="D139" s="3">
        <v>421.17080199999998</v>
      </c>
      <c r="E139" s="3">
        <v>756.86071800000002</v>
      </c>
      <c r="F139" s="3">
        <v>305.245</v>
      </c>
      <c r="G139" s="3">
        <v>147.25299999999999</v>
      </c>
      <c r="H139" s="3">
        <v>229.858</v>
      </c>
      <c r="I139" s="3">
        <v>133.989</v>
      </c>
      <c r="J139" s="3">
        <v>99.472999999999999</v>
      </c>
      <c r="K139" s="3">
        <v>122.419</v>
      </c>
      <c r="L139" s="3">
        <v>872.51</v>
      </c>
      <c r="M139" s="3">
        <v>853.76499999999999</v>
      </c>
      <c r="N139" s="3">
        <v>818.30399999999997</v>
      </c>
      <c r="O139" s="3">
        <v>771.22299999999996</v>
      </c>
      <c r="P139" s="3">
        <v>730.46900000000005</v>
      </c>
      <c r="Q139" s="3">
        <v>671.98900000000003</v>
      </c>
      <c r="R139" s="3">
        <v>627.88699999999994</v>
      </c>
      <c r="S139" s="3">
        <v>862.91899999999998</v>
      </c>
      <c r="T139" s="3">
        <v>653.04700000000003</v>
      </c>
      <c r="U139" s="3">
        <v>198.577</v>
      </c>
      <c r="V139" s="3">
        <v>132.75700000000001</v>
      </c>
      <c r="W139" s="3">
        <v>9.8999999999999993E+37</v>
      </c>
      <c r="X139" s="3">
        <v>265.51499999999999</v>
      </c>
    </row>
    <row r="140" spans="1:24" x14ac:dyDescent="0.3">
      <c r="A140" s="3">
        <v>139</v>
      </c>
      <c r="B140" s="51">
        <v>43341.569811226851</v>
      </c>
      <c r="C140" s="3">
        <v>435.28120200000001</v>
      </c>
      <c r="D140" s="3">
        <v>420.89057300000002</v>
      </c>
      <c r="E140" s="3">
        <v>756.859872</v>
      </c>
      <c r="F140" s="3">
        <v>310.22199999999998</v>
      </c>
      <c r="G140" s="3">
        <v>149.46100000000001</v>
      </c>
      <c r="H140" s="3">
        <v>236.131</v>
      </c>
      <c r="I140" s="3">
        <v>136.11000000000001</v>
      </c>
      <c r="J140" s="3">
        <v>100.849</v>
      </c>
      <c r="K140" s="3">
        <v>122.059</v>
      </c>
      <c r="L140" s="3">
        <v>876.40800000000002</v>
      </c>
      <c r="M140" s="3">
        <v>843.40099999999995</v>
      </c>
      <c r="N140" s="3">
        <v>819.31600000000003</v>
      </c>
      <c r="O140" s="3">
        <v>786.23299999999995</v>
      </c>
      <c r="P140" s="3">
        <v>725.31799999999998</v>
      </c>
      <c r="Q140" s="3">
        <v>685.63900000000001</v>
      </c>
      <c r="R140" s="3">
        <v>644.17499999999995</v>
      </c>
      <c r="S140" s="3">
        <v>869.76599999999996</v>
      </c>
      <c r="T140" s="3">
        <v>662.02200000000005</v>
      </c>
      <c r="U140" s="3">
        <v>204.37700000000001</v>
      </c>
      <c r="V140" s="3">
        <v>134.15199999999999</v>
      </c>
      <c r="W140" s="3">
        <v>9.8999999999999993E+37</v>
      </c>
      <c r="X140" s="3">
        <v>277.84899999999999</v>
      </c>
    </row>
    <row r="141" spans="1:24" x14ac:dyDescent="0.3">
      <c r="A141" s="3">
        <v>140</v>
      </c>
      <c r="B141" s="51">
        <v>43341.569869212966</v>
      </c>
      <c r="C141" s="3">
        <v>434.929778</v>
      </c>
      <c r="D141" s="3">
        <v>421.06223899999998</v>
      </c>
      <c r="E141" s="3">
        <v>756.299125</v>
      </c>
      <c r="F141" s="3">
        <v>314.88900000000001</v>
      </c>
      <c r="G141" s="3">
        <v>151.815</v>
      </c>
      <c r="H141" s="3">
        <v>240.333</v>
      </c>
      <c r="I141" s="3">
        <v>138.12</v>
      </c>
      <c r="J141" s="3">
        <v>102.197</v>
      </c>
      <c r="K141" s="3">
        <v>123.345</v>
      </c>
      <c r="L141" s="3">
        <v>825.36</v>
      </c>
      <c r="M141" s="3">
        <v>822.48599999999999</v>
      </c>
      <c r="N141" s="3">
        <v>816.649</v>
      </c>
      <c r="O141" s="3">
        <v>793.30700000000002</v>
      </c>
      <c r="P141" s="3">
        <v>704.22400000000005</v>
      </c>
      <c r="Q141" s="3">
        <v>652.51400000000001</v>
      </c>
      <c r="R141" s="3">
        <v>640.01900000000001</v>
      </c>
      <c r="S141" s="3">
        <v>875.59199999999998</v>
      </c>
      <c r="T141" s="3">
        <v>668.53300000000002</v>
      </c>
      <c r="U141" s="3">
        <v>212.62299999999999</v>
      </c>
      <c r="V141" s="3">
        <v>134.94</v>
      </c>
      <c r="W141" s="3">
        <v>9.8999999999999993E+37</v>
      </c>
      <c r="X141" s="3">
        <v>277.48</v>
      </c>
    </row>
    <row r="142" spans="1:24" x14ac:dyDescent="0.3">
      <c r="A142" s="3">
        <v>141</v>
      </c>
      <c r="B142" s="51">
        <v>43341.569935069441</v>
      </c>
      <c r="C142" s="3">
        <v>434.648978</v>
      </c>
      <c r="D142" s="3">
        <v>421.01932499999998</v>
      </c>
      <c r="E142" s="3">
        <v>756.12988099999995</v>
      </c>
      <c r="F142" s="3">
        <v>319.87</v>
      </c>
      <c r="G142" s="3">
        <v>154.44900000000001</v>
      </c>
      <c r="H142" s="3">
        <v>240.79900000000001</v>
      </c>
      <c r="I142" s="3">
        <v>140.32</v>
      </c>
      <c r="J142" s="3">
        <v>103.70699999999999</v>
      </c>
      <c r="K142" s="3">
        <v>126.214</v>
      </c>
      <c r="L142" s="3">
        <v>806.67499999999995</v>
      </c>
      <c r="M142" s="3">
        <v>787.71900000000005</v>
      </c>
      <c r="N142" s="3">
        <v>781.73699999999997</v>
      </c>
      <c r="O142" s="3">
        <v>760.25099999999998</v>
      </c>
      <c r="P142" s="3">
        <v>691.78300000000002</v>
      </c>
      <c r="Q142" s="3">
        <v>656.90599999999995</v>
      </c>
      <c r="R142" s="3">
        <v>654.58399999999995</v>
      </c>
      <c r="S142" s="3">
        <v>873.86400000000003</v>
      </c>
      <c r="T142" s="3">
        <v>676.346</v>
      </c>
      <c r="U142" s="3">
        <v>234.03399999999999</v>
      </c>
      <c r="V142" s="3">
        <v>136.45400000000001</v>
      </c>
      <c r="W142" s="3">
        <v>9.8999999999999993E+37</v>
      </c>
      <c r="X142" s="3">
        <v>228.21600000000001</v>
      </c>
    </row>
    <row r="143" spans="1:24" x14ac:dyDescent="0.3">
      <c r="A143" s="3">
        <v>142</v>
      </c>
      <c r="B143" s="51">
        <v>43341.570000347223</v>
      </c>
      <c r="C143" s="3">
        <v>434.56575500000002</v>
      </c>
      <c r="D143" s="3">
        <v>420.78201999999999</v>
      </c>
      <c r="E143" s="3">
        <v>755.68279099999995</v>
      </c>
      <c r="F143" s="3">
        <v>325.03500000000003</v>
      </c>
      <c r="G143" s="3">
        <v>157.172</v>
      </c>
      <c r="H143" s="3">
        <v>244.12899999999999</v>
      </c>
      <c r="I143" s="3">
        <v>142.48099999999999</v>
      </c>
      <c r="J143" s="3">
        <v>105.26900000000001</v>
      </c>
      <c r="K143" s="3">
        <v>129.95599999999999</v>
      </c>
      <c r="L143" s="3">
        <v>792.13900000000001</v>
      </c>
      <c r="M143" s="3">
        <v>779.47</v>
      </c>
      <c r="N143" s="3">
        <v>773.05200000000002</v>
      </c>
      <c r="O143" s="3">
        <v>730.05100000000004</v>
      </c>
      <c r="P143" s="3">
        <v>699.89300000000003</v>
      </c>
      <c r="Q143" s="3">
        <v>661.20899999999995</v>
      </c>
      <c r="R143" s="3">
        <v>652.44399999999996</v>
      </c>
      <c r="S143" s="3">
        <v>873.41499999999996</v>
      </c>
      <c r="T143" s="3">
        <v>684.226</v>
      </c>
      <c r="U143" s="3">
        <v>273.12</v>
      </c>
      <c r="V143" s="3">
        <v>137.90100000000001</v>
      </c>
      <c r="W143" s="3">
        <v>9.8999999999999993E+37</v>
      </c>
      <c r="X143" s="3">
        <v>175.303</v>
      </c>
    </row>
    <row r="144" spans="1:24" x14ac:dyDescent="0.3">
      <c r="A144" s="3">
        <v>143</v>
      </c>
      <c r="B144" s="51">
        <v>43341.570065740743</v>
      </c>
      <c r="C144" s="3">
        <v>434.39508499999999</v>
      </c>
      <c r="D144" s="3">
        <v>420.65494799999999</v>
      </c>
      <c r="E144" s="3">
        <v>755.47903899999994</v>
      </c>
      <c r="F144" s="3">
        <v>329.43</v>
      </c>
      <c r="G144" s="3">
        <v>160.012</v>
      </c>
      <c r="H144" s="3">
        <v>248.22399999999999</v>
      </c>
      <c r="I144" s="3">
        <v>144.61199999999999</v>
      </c>
      <c r="J144" s="3">
        <v>106.73099999999999</v>
      </c>
      <c r="K144" s="3">
        <v>131.511</v>
      </c>
      <c r="L144" s="3">
        <v>821.923</v>
      </c>
      <c r="M144" s="3">
        <v>814.51700000000005</v>
      </c>
      <c r="N144" s="3">
        <v>788.85299999999995</v>
      </c>
      <c r="O144" s="3">
        <v>764.94</v>
      </c>
      <c r="P144" s="3">
        <v>737.09699999999998</v>
      </c>
      <c r="Q144" s="3">
        <v>705.26</v>
      </c>
      <c r="R144" s="3">
        <v>688.01099999999997</v>
      </c>
      <c r="S144" s="3">
        <v>868.83799999999997</v>
      </c>
      <c r="T144" s="3">
        <v>689.80100000000004</v>
      </c>
      <c r="U144" s="3">
        <v>300.21800000000002</v>
      </c>
      <c r="V144" s="3">
        <v>139.52199999999999</v>
      </c>
      <c r="W144" s="3">
        <v>-197.959</v>
      </c>
      <c r="X144" s="3">
        <v>62.39</v>
      </c>
    </row>
    <row r="145" spans="1:24" x14ac:dyDescent="0.3">
      <c r="A145" s="3">
        <v>144</v>
      </c>
      <c r="B145" s="51">
        <v>43341.570131018518</v>
      </c>
      <c r="C145" s="3">
        <v>434.09074800000002</v>
      </c>
      <c r="D145" s="3">
        <v>420.55733500000002</v>
      </c>
      <c r="E145" s="3">
        <v>755.14898100000005</v>
      </c>
      <c r="F145" s="3">
        <v>333.05500000000001</v>
      </c>
      <c r="G145" s="3">
        <v>162.977</v>
      </c>
      <c r="H145" s="3">
        <v>252.00800000000001</v>
      </c>
      <c r="I145" s="3">
        <v>146.667</v>
      </c>
      <c r="J145" s="3">
        <v>108.206</v>
      </c>
      <c r="K145" s="3">
        <v>130.761</v>
      </c>
      <c r="L145" s="3">
        <v>811.48299999999995</v>
      </c>
      <c r="M145" s="3">
        <v>810.72699999999998</v>
      </c>
      <c r="N145" s="3">
        <v>791.42899999999997</v>
      </c>
      <c r="O145" s="3">
        <v>725.13900000000001</v>
      </c>
      <c r="P145" s="3">
        <v>690.65599999999995</v>
      </c>
      <c r="Q145" s="3">
        <v>653.23699999999997</v>
      </c>
      <c r="R145" s="3">
        <v>670.30799999999999</v>
      </c>
      <c r="S145" s="3">
        <v>880.46799999999996</v>
      </c>
      <c r="T145" s="3">
        <v>694.11800000000005</v>
      </c>
      <c r="U145" s="3">
        <v>323.471</v>
      </c>
      <c r="V145" s="3">
        <v>143.529</v>
      </c>
      <c r="W145" s="3">
        <v>9.8999999999999993E+37</v>
      </c>
      <c r="X145" s="3">
        <v>58.795000000000002</v>
      </c>
    </row>
    <row r="146" spans="1:24" x14ac:dyDescent="0.3">
      <c r="A146" s="3">
        <v>145</v>
      </c>
      <c r="B146" s="51">
        <v>43341.570196527777</v>
      </c>
      <c r="C146" s="3">
        <v>434.02853900000002</v>
      </c>
      <c r="D146" s="3">
        <v>420.29058199999997</v>
      </c>
      <c r="E146" s="3">
        <v>754.91491799999994</v>
      </c>
      <c r="F146" s="3">
        <v>336.43799999999999</v>
      </c>
      <c r="G146" s="3">
        <v>166.25399999999999</v>
      </c>
      <c r="H146" s="3">
        <v>255.19499999999999</v>
      </c>
      <c r="I146" s="3">
        <v>148.76499999999999</v>
      </c>
      <c r="J146" s="3">
        <v>109.65300000000001</v>
      </c>
      <c r="K146" s="3">
        <v>130.56200000000001</v>
      </c>
      <c r="L146" s="3">
        <v>796.81799999999998</v>
      </c>
      <c r="M146" s="3">
        <v>800.06899999999996</v>
      </c>
      <c r="N146" s="3">
        <v>799.44</v>
      </c>
      <c r="O146" s="3">
        <v>784.47500000000002</v>
      </c>
      <c r="P146" s="3">
        <v>735.78</v>
      </c>
      <c r="Q146" s="3">
        <v>693.41499999999996</v>
      </c>
      <c r="R146" s="3">
        <v>666.54600000000005</v>
      </c>
      <c r="S146" s="3">
        <v>877.17399999999998</v>
      </c>
      <c r="T146" s="3">
        <v>698.19600000000003</v>
      </c>
      <c r="U146" s="3">
        <v>342.23599999999999</v>
      </c>
      <c r="V146" s="3">
        <v>147.08699999999999</v>
      </c>
      <c r="W146" s="3">
        <v>-81.665000000000006</v>
      </c>
      <c r="X146" s="3">
        <v>38.4</v>
      </c>
    </row>
    <row r="147" spans="1:24" x14ac:dyDescent="0.3">
      <c r="A147" s="3">
        <v>146</v>
      </c>
      <c r="B147" s="51">
        <v>43341.570265740738</v>
      </c>
      <c r="C147" s="3">
        <v>433.99910899999998</v>
      </c>
      <c r="D147" s="3">
        <v>420.19464900000003</v>
      </c>
      <c r="E147" s="3">
        <v>754.55118600000003</v>
      </c>
      <c r="F147" s="3">
        <v>340.25099999999998</v>
      </c>
      <c r="G147" s="3">
        <v>169.57499999999999</v>
      </c>
      <c r="H147" s="3">
        <v>258.755</v>
      </c>
      <c r="I147" s="3">
        <v>150.98699999999999</v>
      </c>
      <c r="J147" s="3">
        <v>111.161</v>
      </c>
      <c r="K147" s="3">
        <v>130.84</v>
      </c>
      <c r="L147" s="3">
        <v>772.15599999999995</v>
      </c>
      <c r="M147" s="3">
        <v>768.87</v>
      </c>
      <c r="N147" s="3">
        <v>772.79899999999998</v>
      </c>
      <c r="O147" s="3">
        <v>750.27</v>
      </c>
      <c r="P147" s="3">
        <v>732.61599999999999</v>
      </c>
      <c r="Q147" s="3">
        <v>690.11800000000005</v>
      </c>
      <c r="R147" s="3">
        <v>674.49599999999998</v>
      </c>
      <c r="S147" s="3">
        <v>874.87599999999998</v>
      </c>
      <c r="T147" s="3">
        <v>705.54200000000003</v>
      </c>
      <c r="U147" s="3">
        <v>340.07499999999999</v>
      </c>
      <c r="V147" s="3">
        <v>147.64099999999999</v>
      </c>
      <c r="W147" s="3">
        <v>9.8999999999999993E+37</v>
      </c>
      <c r="X147" s="3">
        <v>74.069999999999993</v>
      </c>
    </row>
    <row r="148" spans="1:24" x14ac:dyDescent="0.3">
      <c r="A148" s="3">
        <v>147</v>
      </c>
      <c r="B148" s="51">
        <v>43341.570328240741</v>
      </c>
      <c r="C148" s="3">
        <v>433.57623599999999</v>
      </c>
      <c r="D148" s="3">
        <v>420.091138</v>
      </c>
      <c r="E148" s="3">
        <v>754.39037199999996</v>
      </c>
      <c r="F148" s="3">
        <v>344.01</v>
      </c>
      <c r="G148" s="3">
        <v>172.47300000000001</v>
      </c>
      <c r="H148" s="3">
        <v>261.41500000000002</v>
      </c>
      <c r="I148" s="3">
        <v>153.03100000000001</v>
      </c>
      <c r="J148" s="3">
        <v>112.501</v>
      </c>
      <c r="K148" s="3">
        <v>131.374</v>
      </c>
      <c r="L148" s="3">
        <v>759.39099999999996</v>
      </c>
      <c r="M148" s="3">
        <v>758.625</v>
      </c>
      <c r="N148" s="3">
        <v>759.65800000000002</v>
      </c>
      <c r="O148" s="3">
        <v>777.86300000000006</v>
      </c>
      <c r="P148" s="3">
        <v>750.1</v>
      </c>
      <c r="Q148" s="3">
        <v>700.97</v>
      </c>
      <c r="R148" s="3">
        <v>668.48500000000001</v>
      </c>
      <c r="S148" s="3">
        <v>875.76199999999994</v>
      </c>
      <c r="T148" s="3">
        <v>720.42</v>
      </c>
      <c r="U148" s="3">
        <v>338.726</v>
      </c>
      <c r="V148" s="3">
        <v>149.71100000000001</v>
      </c>
      <c r="W148" s="3">
        <v>9.8999999999999993E+37</v>
      </c>
      <c r="X148" s="3">
        <v>49.777999999999999</v>
      </c>
    </row>
    <row r="149" spans="1:24" x14ac:dyDescent="0.3">
      <c r="A149" s="3">
        <v>148</v>
      </c>
      <c r="B149" s="51">
        <v>43341.570393981485</v>
      </c>
      <c r="C149" s="3">
        <v>433.63844399999999</v>
      </c>
      <c r="D149" s="3">
        <v>419.85804000000002</v>
      </c>
      <c r="E149" s="3">
        <v>754.000539</v>
      </c>
      <c r="F149" s="3">
        <v>348.065</v>
      </c>
      <c r="G149" s="3">
        <v>175.50200000000001</v>
      </c>
      <c r="H149" s="3">
        <v>266.45800000000003</v>
      </c>
      <c r="I149" s="3">
        <v>155.22399999999999</v>
      </c>
      <c r="J149" s="3">
        <v>114.004</v>
      </c>
      <c r="K149" s="3">
        <v>134.066</v>
      </c>
      <c r="L149" s="3">
        <v>792.54899999999998</v>
      </c>
      <c r="M149" s="3">
        <v>777.90899999999999</v>
      </c>
      <c r="N149" s="3">
        <v>760.34500000000003</v>
      </c>
      <c r="O149" s="3">
        <v>748.15599999999995</v>
      </c>
      <c r="P149" s="3">
        <v>716.08399999999995</v>
      </c>
      <c r="Q149" s="3">
        <v>677.94600000000003</v>
      </c>
      <c r="R149" s="3">
        <v>670.71699999999998</v>
      </c>
      <c r="S149" s="3">
        <v>876.06500000000005</v>
      </c>
      <c r="T149" s="3">
        <v>736.779</v>
      </c>
      <c r="U149" s="3">
        <v>336.88600000000002</v>
      </c>
      <c r="V149" s="3">
        <v>152.74799999999999</v>
      </c>
      <c r="W149" s="3">
        <v>9.8999999999999993E+37</v>
      </c>
      <c r="X149" s="3">
        <v>-27.666</v>
      </c>
    </row>
    <row r="150" spans="1:24" x14ac:dyDescent="0.3">
      <c r="A150" s="3">
        <v>149</v>
      </c>
      <c r="B150" s="51">
        <v>43341.570459490744</v>
      </c>
      <c r="C150" s="3">
        <v>433.48207300000001</v>
      </c>
      <c r="D150" s="3">
        <v>419.741918</v>
      </c>
      <c r="E150" s="3">
        <v>753.776566</v>
      </c>
      <c r="F150" s="3">
        <v>352.505</v>
      </c>
      <c r="G150" s="3">
        <v>178.66200000000001</v>
      </c>
      <c r="H150" s="3">
        <v>269.39299999999997</v>
      </c>
      <c r="I150" s="3">
        <v>157.50700000000001</v>
      </c>
      <c r="J150" s="3">
        <v>115.523</v>
      </c>
      <c r="K150" s="3">
        <v>136.322</v>
      </c>
      <c r="L150" s="3">
        <v>786.12</v>
      </c>
      <c r="M150" s="3">
        <v>765.59100000000001</v>
      </c>
      <c r="N150" s="3">
        <v>754.86800000000005</v>
      </c>
      <c r="O150" s="3">
        <v>735.05100000000004</v>
      </c>
      <c r="P150" s="3">
        <v>708.66899999999998</v>
      </c>
      <c r="Q150" s="3">
        <v>673.36599999999999</v>
      </c>
      <c r="R150" s="3">
        <v>677.21699999999998</v>
      </c>
      <c r="S150" s="3">
        <v>873.69399999999996</v>
      </c>
      <c r="T150" s="3">
        <v>758.28700000000003</v>
      </c>
      <c r="U150" s="3">
        <v>338.81400000000002</v>
      </c>
      <c r="V150" s="3">
        <v>155.56200000000001</v>
      </c>
      <c r="W150" s="3">
        <v>9.8999999999999993E+37</v>
      </c>
      <c r="X150" s="3">
        <v>-73.058000000000007</v>
      </c>
    </row>
    <row r="151" spans="1:24" x14ac:dyDescent="0.3">
      <c r="A151" s="3">
        <v>150</v>
      </c>
      <c r="B151" s="51">
        <v>43341.570527430558</v>
      </c>
      <c r="C151" s="3">
        <v>433.315606</v>
      </c>
      <c r="D151" s="3">
        <v>419.70489199999997</v>
      </c>
      <c r="E151" s="3">
        <v>753.14425200000005</v>
      </c>
      <c r="F151" s="3">
        <v>357.82900000000001</v>
      </c>
      <c r="G151" s="3">
        <v>181.90799999999999</v>
      </c>
      <c r="H151" s="3">
        <v>275.13400000000001</v>
      </c>
      <c r="I151" s="3">
        <v>159.81800000000001</v>
      </c>
      <c r="J151" s="3">
        <v>117.142</v>
      </c>
      <c r="K151" s="3">
        <v>139.07400000000001</v>
      </c>
      <c r="L151" s="3">
        <v>782.77099999999996</v>
      </c>
      <c r="M151" s="3">
        <v>777.32600000000002</v>
      </c>
      <c r="N151" s="3">
        <v>763.91399999999999</v>
      </c>
      <c r="O151" s="3">
        <v>747.57799999999997</v>
      </c>
      <c r="P151" s="3">
        <v>713.12699999999995</v>
      </c>
      <c r="Q151" s="3">
        <v>677.41</v>
      </c>
      <c r="R151" s="3">
        <v>684.96799999999996</v>
      </c>
      <c r="S151" s="3">
        <v>878.98199999999997</v>
      </c>
      <c r="T151" s="3">
        <v>776.95100000000002</v>
      </c>
      <c r="U151" s="3">
        <v>356.74099999999999</v>
      </c>
      <c r="V151" s="3">
        <v>157.47</v>
      </c>
      <c r="W151" s="3">
        <v>9.8999999999999993E+37</v>
      </c>
      <c r="X151" s="3">
        <v>18.571000000000002</v>
      </c>
    </row>
    <row r="152" spans="1:24" x14ac:dyDescent="0.3">
      <c r="A152" s="3">
        <v>151</v>
      </c>
      <c r="B152" s="51">
        <v>43341.570592939817</v>
      </c>
      <c r="C152" s="3">
        <v>433.14662600000003</v>
      </c>
      <c r="D152" s="3">
        <v>419.53153500000002</v>
      </c>
      <c r="E152" s="3">
        <v>753.02805699999999</v>
      </c>
      <c r="F152" s="3">
        <v>362.46699999999998</v>
      </c>
      <c r="G152" s="3">
        <v>185.267</v>
      </c>
      <c r="H152" s="3">
        <v>281.17700000000002</v>
      </c>
      <c r="I152" s="3">
        <v>162.13300000000001</v>
      </c>
      <c r="J152" s="3">
        <v>118.837</v>
      </c>
      <c r="K152" s="3">
        <v>141.321</v>
      </c>
      <c r="L152" s="3">
        <v>780.78599999999994</v>
      </c>
      <c r="M152" s="3">
        <v>767.59500000000003</v>
      </c>
      <c r="N152" s="3">
        <v>772.23900000000003</v>
      </c>
      <c r="O152" s="3">
        <v>767.09500000000003</v>
      </c>
      <c r="P152" s="3">
        <v>740.05100000000004</v>
      </c>
      <c r="Q152" s="3">
        <v>703.84400000000005</v>
      </c>
      <c r="R152" s="3">
        <v>701.11400000000003</v>
      </c>
      <c r="S152" s="3">
        <v>881.71600000000001</v>
      </c>
      <c r="T152" s="3">
        <v>789.41899999999998</v>
      </c>
      <c r="U152" s="3">
        <v>378.19400000000002</v>
      </c>
      <c r="V152" s="3">
        <v>159.785</v>
      </c>
      <c r="W152" s="3">
        <v>9.8999999999999993E+37</v>
      </c>
      <c r="X152" s="3">
        <v>-38.061</v>
      </c>
    </row>
    <row r="153" spans="1:24" x14ac:dyDescent="0.3">
      <c r="A153" s="3">
        <v>152</v>
      </c>
      <c r="B153" s="51">
        <v>43341.570651851849</v>
      </c>
      <c r="C153" s="3">
        <v>432.87423200000001</v>
      </c>
      <c r="D153" s="3">
        <v>419.41204199999999</v>
      </c>
      <c r="E153" s="3">
        <v>752.71484499999997</v>
      </c>
      <c r="F153" s="3">
        <v>366.09</v>
      </c>
      <c r="G153" s="3">
        <v>188.40799999999999</v>
      </c>
      <c r="H153" s="3">
        <v>287.77199999999999</v>
      </c>
      <c r="I153" s="3">
        <v>164.346</v>
      </c>
      <c r="J153" s="3">
        <v>120.40900000000001</v>
      </c>
      <c r="K153" s="3">
        <v>144.22900000000001</v>
      </c>
      <c r="L153" s="3">
        <v>785.32399999999996</v>
      </c>
      <c r="M153" s="3">
        <v>773.42399999999998</v>
      </c>
      <c r="N153" s="3">
        <v>771.17399999999998</v>
      </c>
      <c r="O153" s="3">
        <v>753.96900000000005</v>
      </c>
      <c r="P153" s="3">
        <v>737.18600000000004</v>
      </c>
      <c r="Q153" s="3">
        <v>716.80799999999999</v>
      </c>
      <c r="R153" s="3">
        <v>696.58600000000001</v>
      </c>
      <c r="S153" s="3">
        <v>883.22799999999995</v>
      </c>
      <c r="T153" s="3">
        <v>794.99199999999996</v>
      </c>
      <c r="U153" s="3">
        <v>398.726</v>
      </c>
      <c r="V153" s="3">
        <v>162.43299999999999</v>
      </c>
      <c r="W153" s="3">
        <v>9.8999999999999993E+37</v>
      </c>
      <c r="X153" s="3">
        <v>-21.137</v>
      </c>
    </row>
    <row r="154" spans="1:24" x14ac:dyDescent="0.3">
      <c r="A154" s="3">
        <v>153</v>
      </c>
      <c r="B154" s="51">
        <v>43341.570717592593</v>
      </c>
      <c r="C154" s="3">
        <v>432.66825999999998</v>
      </c>
      <c r="D154" s="3">
        <v>419.30433399999998</v>
      </c>
      <c r="E154" s="3">
        <v>752.21049900000003</v>
      </c>
      <c r="F154" s="3">
        <v>370.166</v>
      </c>
      <c r="G154" s="3">
        <v>192.01</v>
      </c>
      <c r="H154" s="3">
        <v>293.41699999999997</v>
      </c>
      <c r="I154" s="3">
        <v>166.87700000000001</v>
      </c>
      <c r="J154" s="3">
        <v>122.288</v>
      </c>
      <c r="K154" s="3">
        <v>145.80600000000001</v>
      </c>
      <c r="L154" s="3">
        <v>782.09</v>
      </c>
      <c r="M154" s="3">
        <v>765.89499999999998</v>
      </c>
      <c r="N154" s="3">
        <v>783.03899999999999</v>
      </c>
      <c r="O154" s="3">
        <v>776.02200000000005</v>
      </c>
      <c r="P154" s="3">
        <v>762.45399999999995</v>
      </c>
      <c r="Q154" s="3">
        <v>728.42700000000002</v>
      </c>
      <c r="R154" s="3">
        <v>712.49199999999996</v>
      </c>
      <c r="S154" s="3">
        <v>886.13599999999997</v>
      </c>
      <c r="T154" s="3">
        <v>797.928</v>
      </c>
      <c r="U154" s="3">
        <v>430.52699999999999</v>
      </c>
      <c r="V154" s="3">
        <v>163.21299999999999</v>
      </c>
      <c r="W154" s="3">
        <v>9.8999999999999993E+37</v>
      </c>
      <c r="X154" s="3">
        <v>-106.749</v>
      </c>
    </row>
    <row r="155" spans="1:24" x14ac:dyDescent="0.3">
      <c r="A155" s="3">
        <v>154</v>
      </c>
      <c r="B155" s="51">
        <v>43341.570783101852</v>
      </c>
      <c r="C155" s="3">
        <v>432.487506</v>
      </c>
      <c r="D155" s="3">
        <v>419.06365799999998</v>
      </c>
      <c r="E155" s="3">
        <v>752.02611000000002</v>
      </c>
      <c r="F155" s="3">
        <v>375.553</v>
      </c>
      <c r="G155" s="3">
        <v>195.999</v>
      </c>
      <c r="H155" s="3">
        <v>297.46100000000001</v>
      </c>
      <c r="I155" s="3">
        <v>169.499</v>
      </c>
      <c r="J155" s="3">
        <v>124.241</v>
      </c>
      <c r="K155" s="3">
        <v>148.369</v>
      </c>
      <c r="L155" s="3">
        <v>799.66099999999994</v>
      </c>
      <c r="M155" s="3">
        <v>776.976</v>
      </c>
      <c r="N155" s="3">
        <v>766.26</v>
      </c>
      <c r="O155" s="3">
        <v>751.61699999999996</v>
      </c>
      <c r="P155" s="3">
        <v>731.76400000000001</v>
      </c>
      <c r="Q155" s="3">
        <v>708.447</v>
      </c>
      <c r="R155" s="3">
        <v>675.52599999999995</v>
      </c>
      <c r="S155" s="3">
        <v>886.14400000000001</v>
      </c>
      <c r="T155" s="3">
        <v>809.70399999999995</v>
      </c>
      <c r="U155" s="3">
        <v>464.95699999999999</v>
      </c>
      <c r="V155" s="3">
        <v>165.11699999999999</v>
      </c>
      <c r="W155" s="3">
        <v>9.8999999999999993E+37</v>
      </c>
      <c r="X155" s="3">
        <v>9.8999999999999993E+37</v>
      </c>
    </row>
    <row r="156" spans="1:24" x14ac:dyDescent="0.3">
      <c r="A156" s="3">
        <v>155</v>
      </c>
      <c r="B156" s="51">
        <v>43341.570848495372</v>
      </c>
      <c r="C156" s="3">
        <v>432.228565</v>
      </c>
      <c r="D156" s="3">
        <v>418.83055899999999</v>
      </c>
      <c r="E156" s="3">
        <v>751.91328799999997</v>
      </c>
      <c r="F156" s="3">
        <v>381.10599999999999</v>
      </c>
      <c r="G156" s="3">
        <v>200.18299999999999</v>
      </c>
      <c r="H156" s="3">
        <v>302.20699999999999</v>
      </c>
      <c r="I156" s="3">
        <v>171.892</v>
      </c>
      <c r="J156" s="3">
        <v>126.217</v>
      </c>
      <c r="K156" s="3">
        <v>150.911</v>
      </c>
      <c r="L156" s="3">
        <v>801.96</v>
      </c>
      <c r="M156" s="3">
        <v>763.35199999999998</v>
      </c>
      <c r="N156" s="3">
        <v>746.66200000000003</v>
      </c>
      <c r="O156" s="3">
        <v>744.44200000000001</v>
      </c>
      <c r="P156" s="3">
        <v>741.45799999999997</v>
      </c>
      <c r="Q156" s="3">
        <v>703.00300000000004</v>
      </c>
      <c r="R156" s="3">
        <v>679.13599999999997</v>
      </c>
      <c r="S156" s="3">
        <v>881.61</v>
      </c>
      <c r="T156" s="3">
        <v>820.09500000000003</v>
      </c>
      <c r="U156" s="3">
        <v>485.58300000000003</v>
      </c>
      <c r="V156" s="3">
        <v>167.4</v>
      </c>
      <c r="W156" s="3">
        <v>9.8999999999999993E+37</v>
      </c>
      <c r="X156" s="3">
        <v>9.8999999999999993E+37</v>
      </c>
    </row>
    <row r="157" spans="1:24" x14ac:dyDescent="0.3">
      <c r="A157" s="3">
        <v>156</v>
      </c>
      <c r="B157" s="51">
        <v>43341.570914004631</v>
      </c>
      <c r="C157" s="3">
        <v>432.00661700000001</v>
      </c>
      <c r="D157" s="3">
        <v>418.74388599999997</v>
      </c>
      <c r="E157" s="3">
        <v>751.39294099999995</v>
      </c>
      <c r="F157" s="3">
        <v>386.12599999999998</v>
      </c>
      <c r="G157" s="3">
        <v>204.56399999999999</v>
      </c>
      <c r="H157" s="3">
        <v>306.363</v>
      </c>
      <c r="I157" s="3">
        <v>174.285</v>
      </c>
      <c r="J157" s="3">
        <v>128.065</v>
      </c>
      <c r="K157" s="3">
        <v>150.10400000000001</v>
      </c>
      <c r="L157" s="3">
        <v>795.83500000000004</v>
      </c>
      <c r="M157" s="3">
        <v>766.49199999999996</v>
      </c>
      <c r="N157" s="3">
        <v>746.37800000000004</v>
      </c>
      <c r="O157" s="3">
        <v>748.47400000000005</v>
      </c>
      <c r="P157" s="3">
        <v>739.327</v>
      </c>
      <c r="Q157" s="3">
        <v>693.85900000000004</v>
      </c>
      <c r="R157" s="3">
        <v>668.87800000000004</v>
      </c>
      <c r="S157" s="3">
        <v>883.024</v>
      </c>
      <c r="T157" s="3">
        <v>827.45</v>
      </c>
      <c r="U157" s="3">
        <v>492.53699999999998</v>
      </c>
      <c r="V157" s="3">
        <v>169.517</v>
      </c>
      <c r="W157" s="3">
        <v>9.8999999999999993E+37</v>
      </c>
      <c r="X157" s="3">
        <v>9.8999999999999993E+37</v>
      </c>
    </row>
    <row r="158" spans="1:24" x14ac:dyDescent="0.3">
      <c r="A158" s="3">
        <v>157</v>
      </c>
      <c r="B158" s="51">
        <v>43341.570979745367</v>
      </c>
      <c r="C158" s="3">
        <v>431.68630200000001</v>
      </c>
      <c r="D158" s="3">
        <v>418.61429800000002</v>
      </c>
      <c r="E158" s="3">
        <v>751.07720200000006</v>
      </c>
      <c r="F158" s="3">
        <v>390.75299999999999</v>
      </c>
      <c r="G158" s="3">
        <v>209.13399999999999</v>
      </c>
      <c r="H158" s="3">
        <v>310.69499999999999</v>
      </c>
      <c r="I158" s="3">
        <v>176.63399999999999</v>
      </c>
      <c r="J158" s="3">
        <v>129.88800000000001</v>
      </c>
      <c r="K158" s="3">
        <v>151.71</v>
      </c>
      <c r="L158" s="3">
        <v>790.18600000000004</v>
      </c>
      <c r="M158" s="3">
        <v>749.47799999999995</v>
      </c>
      <c r="N158" s="3">
        <v>751.36099999999999</v>
      </c>
      <c r="O158" s="3">
        <v>757.52099999999996</v>
      </c>
      <c r="P158" s="3">
        <v>733.70500000000004</v>
      </c>
      <c r="Q158" s="3">
        <v>713.32</v>
      </c>
      <c r="R158" s="3">
        <v>675.221</v>
      </c>
      <c r="S158" s="3">
        <v>882.72199999999998</v>
      </c>
      <c r="T158" s="3">
        <v>832.53200000000004</v>
      </c>
      <c r="U158" s="3">
        <v>499.37299999999999</v>
      </c>
      <c r="V158" s="3">
        <v>171.12899999999999</v>
      </c>
      <c r="W158" s="3">
        <v>-152.256</v>
      </c>
      <c r="X158" s="3">
        <v>9.8999999999999993E+37</v>
      </c>
    </row>
    <row r="159" spans="1:24" x14ac:dyDescent="0.3">
      <c r="A159" s="3">
        <v>158</v>
      </c>
      <c r="B159" s="51">
        <v>43341.571048726852</v>
      </c>
      <c r="C159" s="3">
        <v>431.40466800000002</v>
      </c>
      <c r="D159" s="3">
        <v>418.37530199999998</v>
      </c>
      <c r="E159" s="3">
        <v>750.80524600000001</v>
      </c>
      <c r="F159" s="3">
        <v>395.08600000000001</v>
      </c>
      <c r="G159" s="3">
        <v>214.04400000000001</v>
      </c>
      <c r="H159" s="3">
        <v>317.05500000000001</v>
      </c>
      <c r="I159" s="3">
        <v>179.142</v>
      </c>
      <c r="J159" s="3">
        <v>131.827</v>
      </c>
      <c r="K159" s="3">
        <v>151.197</v>
      </c>
      <c r="L159" s="3">
        <v>793.72500000000002</v>
      </c>
      <c r="M159" s="3">
        <v>750.72199999999998</v>
      </c>
      <c r="N159" s="3">
        <v>747.36500000000001</v>
      </c>
      <c r="O159" s="3">
        <v>749.12300000000005</v>
      </c>
      <c r="P159" s="3">
        <v>747.77300000000002</v>
      </c>
      <c r="Q159" s="3">
        <v>729.029</v>
      </c>
      <c r="R159" s="3">
        <v>699.423</v>
      </c>
      <c r="S159" s="3">
        <v>881.45500000000004</v>
      </c>
      <c r="T159" s="3">
        <v>838.69500000000005</v>
      </c>
      <c r="U159" s="3">
        <v>516.01800000000003</v>
      </c>
      <c r="V159" s="3">
        <v>176.41300000000001</v>
      </c>
      <c r="W159" s="3">
        <v>9.8999999999999993E+37</v>
      </c>
      <c r="X159" s="3">
        <v>9.8999999999999993E+37</v>
      </c>
    </row>
    <row r="160" spans="1:24" x14ac:dyDescent="0.3">
      <c r="A160" s="3">
        <v>159</v>
      </c>
      <c r="B160" s="51">
        <v>43341.571114004626</v>
      </c>
      <c r="C160" s="3">
        <v>431.30377900000002</v>
      </c>
      <c r="D160" s="3">
        <v>418.21373</v>
      </c>
      <c r="E160" s="3">
        <v>750.40193999999997</v>
      </c>
      <c r="F160" s="3">
        <v>399.38799999999998</v>
      </c>
      <c r="G160" s="3">
        <v>218.619</v>
      </c>
      <c r="H160" s="3">
        <v>320.98500000000001</v>
      </c>
      <c r="I160" s="3">
        <v>181.67599999999999</v>
      </c>
      <c r="J160" s="3">
        <v>133.64699999999999</v>
      </c>
      <c r="K160" s="3">
        <v>154.32300000000001</v>
      </c>
      <c r="L160" s="3">
        <v>791.75699999999995</v>
      </c>
      <c r="M160" s="3">
        <v>821.95699999999999</v>
      </c>
      <c r="N160" s="3">
        <v>833.77300000000002</v>
      </c>
      <c r="O160" s="3">
        <v>808.173</v>
      </c>
      <c r="P160" s="3">
        <v>757.92100000000005</v>
      </c>
      <c r="Q160" s="3">
        <v>708.76499999999999</v>
      </c>
      <c r="R160" s="3">
        <v>703.69</v>
      </c>
      <c r="S160" s="3">
        <v>884.62</v>
      </c>
      <c r="T160" s="3">
        <v>846.84</v>
      </c>
      <c r="U160" s="3">
        <v>545.22299999999996</v>
      </c>
      <c r="V160" s="3">
        <v>179.39</v>
      </c>
      <c r="W160" s="3">
        <v>9.8999999999999993E+37</v>
      </c>
      <c r="X160" s="3">
        <v>-130.971</v>
      </c>
    </row>
    <row r="161" spans="1:24" x14ac:dyDescent="0.3">
      <c r="A161" s="3">
        <v>160</v>
      </c>
      <c r="B161" s="51">
        <v>43341.571179398146</v>
      </c>
      <c r="C161" s="3">
        <v>431.20205499999997</v>
      </c>
      <c r="D161" s="3">
        <v>418.02103</v>
      </c>
      <c r="E161" s="3">
        <v>749.95569699999999</v>
      </c>
      <c r="F161" s="3">
        <v>404.36200000000002</v>
      </c>
      <c r="G161" s="3">
        <v>223.529</v>
      </c>
      <c r="H161" s="3">
        <v>330.52199999999999</v>
      </c>
      <c r="I161" s="3">
        <v>184.29400000000001</v>
      </c>
      <c r="J161" s="3">
        <v>135.46</v>
      </c>
      <c r="K161" s="3">
        <v>152.17699999999999</v>
      </c>
      <c r="L161" s="3">
        <v>774.83299999999997</v>
      </c>
      <c r="M161" s="3">
        <v>830.29300000000001</v>
      </c>
      <c r="N161" s="3">
        <v>831.94200000000001</v>
      </c>
      <c r="O161" s="3">
        <v>800.54100000000005</v>
      </c>
      <c r="P161" s="3">
        <v>745.15200000000004</v>
      </c>
      <c r="Q161" s="3">
        <v>704.44799999999998</v>
      </c>
      <c r="R161" s="3">
        <v>680.94200000000001</v>
      </c>
      <c r="S161" s="3">
        <v>885.33600000000001</v>
      </c>
      <c r="T161" s="3">
        <v>850.36699999999996</v>
      </c>
      <c r="U161" s="3">
        <v>573.005</v>
      </c>
      <c r="V161" s="3">
        <v>182.137</v>
      </c>
      <c r="W161" s="3">
        <v>-110.623</v>
      </c>
      <c r="X161" s="3">
        <v>-197.827</v>
      </c>
    </row>
    <row r="162" spans="1:24" x14ac:dyDescent="0.3">
      <c r="A162" s="3">
        <v>161</v>
      </c>
      <c r="B162" s="51">
        <v>43341.571244907405</v>
      </c>
      <c r="C162" s="3">
        <v>430.80692199999999</v>
      </c>
      <c r="D162" s="3">
        <v>417.94192500000003</v>
      </c>
      <c r="E162" s="3">
        <v>749.65847599999995</v>
      </c>
      <c r="F162" s="3">
        <v>409.90300000000002</v>
      </c>
      <c r="G162" s="3">
        <v>228.73</v>
      </c>
      <c r="H162" s="3">
        <v>332.83100000000002</v>
      </c>
      <c r="I162" s="3">
        <v>186.98599999999999</v>
      </c>
      <c r="J162" s="3">
        <v>137.221</v>
      </c>
      <c r="K162" s="3">
        <v>152.232</v>
      </c>
      <c r="L162" s="3">
        <v>783.63800000000003</v>
      </c>
      <c r="M162" s="3">
        <v>834.77</v>
      </c>
      <c r="N162" s="3">
        <v>818.39700000000005</v>
      </c>
      <c r="O162" s="3">
        <v>772.85</v>
      </c>
      <c r="P162" s="3">
        <v>713.98</v>
      </c>
      <c r="Q162" s="3">
        <v>673.04200000000003</v>
      </c>
      <c r="R162" s="3">
        <v>669.43799999999999</v>
      </c>
      <c r="S162" s="3">
        <v>889.11699999999996</v>
      </c>
      <c r="T162" s="3">
        <v>851.00400000000002</v>
      </c>
      <c r="U162" s="3">
        <v>596.88800000000003</v>
      </c>
      <c r="V162" s="3">
        <v>185.95400000000001</v>
      </c>
      <c r="W162" s="3">
        <v>-28.02</v>
      </c>
      <c r="X162" s="3">
        <v>9.8999999999999993E+37</v>
      </c>
    </row>
    <row r="163" spans="1:24" x14ac:dyDescent="0.3">
      <c r="A163" s="3">
        <v>162</v>
      </c>
      <c r="B163" s="51">
        <v>43341.571307407408</v>
      </c>
      <c r="C163" s="3">
        <v>430.56059099999999</v>
      </c>
      <c r="D163" s="3">
        <v>417.736604</v>
      </c>
      <c r="E163" s="3">
        <v>749.20886900000005</v>
      </c>
      <c r="F163" s="3">
        <v>415.18099999999998</v>
      </c>
      <c r="G163" s="3">
        <v>233.89</v>
      </c>
      <c r="H163" s="3">
        <v>336.108</v>
      </c>
      <c r="I163" s="3">
        <v>189.75200000000001</v>
      </c>
      <c r="J163" s="3">
        <v>139.02699999999999</v>
      </c>
      <c r="K163" s="3">
        <v>154.25</v>
      </c>
      <c r="L163" s="3">
        <v>802.93</v>
      </c>
      <c r="M163" s="3">
        <v>861.02499999999998</v>
      </c>
      <c r="N163" s="3">
        <v>842.36699999999996</v>
      </c>
      <c r="O163" s="3">
        <v>813.65</v>
      </c>
      <c r="P163" s="3">
        <v>755.24900000000002</v>
      </c>
      <c r="Q163" s="3">
        <v>714.70399999999995</v>
      </c>
      <c r="R163" s="3">
        <v>696.02099999999996</v>
      </c>
      <c r="S163" s="3">
        <v>889.96100000000001</v>
      </c>
      <c r="T163" s="3">
        <v>854.58600000000001</v>
      </c>
      <c r="U163" s="3">
        <v>627.10699999999997</v>
      </c>
      <c r="V163" s="3">
        <v>186.71</v>
      </c>
      <c r="W163" s="3">
        <v>42.234000000000002</v>
      </c>
      <c r="X163" s="3">
        <v>9.8999999999999993E+37</v>
      </c>
    </row>
    <row r="164" spans="1:24" x14ac:dyDescent="0.3">
      <c r="A164" s="3">
        <v>163</v>
      </c>
      <c r="B164" s="51">
        <v>43341.571372916667</v>
      </c>
      <c r="C164" s="3">
        <v>430.34536900000001</v>
      </c>
      <c r="D164" s="3">
        <v>417.62215300000003</v>
      </c>
      <c r="E164" s="3">
        <v>748.76262499999996</v>
      </c>
      <c r="F164" s="3">
        <v>420.34800000000001</v>
      </c>
      <c r="G164" s="3">
        <v>239.78100000000001</v>
      </c>
      <c r="H164" s="3">
        <v>341.976</v>
      </c>
      <c r="I164" s="3">
        <v>192.553</v>
      </c>
      <c r="J164" s="3">
        <v>140.97900000000001</v>
      </c>
      <c r="K164" s="3">
        <v>158.48699999999999</v>
      </c>
      <c r="L164" s="3">
        <v>774.36900000000003</v>
      </c>
      <c r="M164" s="3">
        <v>833.19299999999998</v>
      </c>
      <c r="N164" s="3">
        <v>835.29499999999996</v>
      </c>
      <c r="O164" s="3">
        <v>795.36699999999996</v>
      </c>
      <c r="P164" s="3">
        <v>728.75300000000004</v>
      </c>
      <c r="Q164" s="3">
        <v>701.96299999999997</v>
      </c>
      <c r="R164" s="3">
        <v>705.13499999999999</v>
      </c>
      <c r="S164" s="3">
        <v>891.09900000000005</v>
      </c>
      <c r="T164" s="3">
        <v>858.83600000000001</v>
      </c>
      <c r="U164" s="3">
        <v>671.73</v>
      </c>
      <c r="V164" s="3">
        <v>193.01400000000001</v>
      </c>
      <c r="W164" s="3">
        <v>-31.919</v>
      </c>
      <c r="X164" s="3">
        <v>9.8999999999999993E+37</v>
      </c>
    </row>
    <row r="165" spans="1:24" x14ac:dyDescent="0.3">
      <c r="A165" s="3">
        <v>164</v>
      </c>
      <c r="B165" s="51">
        <v>43341.571441550928</v>
      </c>
      <c r="C165" s="3">
        <v>430.065404</v>
      </c>
      <c r="D165" s="3">
        <v>417.26956200000001</v>
      </c>
      <c r="E165" s="3">
        <v>748.27764300000001</v>
      </c>
      <c r="F165" s="3">
        <v>424.88600000000002</v>
      </c>
      <c r="G165" s="3">
        <v>246.11799999999999</v>
      </c>
      <c r="H165" s="3">
        <v>350.29700000000003</v>
      </c>
      <c r="I165" s="3">
        <v>195.40899999999999</v>
      </c>
      <c r="J165" s="3">
        <v>142.93199999999999</v>
      </c>
      <c r="K165" s="3">
        <v>159.25800000000001</v>
      </c>
      <c r="L165" s="3">
        <v>747.976</v>
      </c>
      <c r="M165" s="3">
        <v>785.125</v>
      </c>
      <c r="N165" s="3">
        <v>761.73199999999997</v>
      </c>
      <c r="O165" s="3">
        <v>732.721</v>
      </c>
      <c r="P165" s="3">
        <v>719.80899999999997</v>
      </c>
      <c r="Q165" s="3">
        <v>693.56100000000004</v>
      </c>
      <c r="R165" s="3">
        <v>699.00900000000001</v>
      </c>
      <c r="S165" s="3">
        <v>889.57600000000002</v>
      </c>
      <c r="T165" s="3">
        <v>853.69500000000005</v>
      </c>
      <c r="U165" s="3">
        <v>697.95500000000004</v>
      </c>
      <c r="V165" s="3">
        <v>193.80600000000001</v>
      </c>
      <c r="W165" s="3">
        <v>-108.12</v>
      </c>
      <c r="X165" s="3">
        <v>9.8999999999999993E+37</v>
      </c>
    </row>
    <row r="166" spans="1:24" x14ac:dyDescent="0.3">
      <c r="A166" s="3">
        <v>165</v>
      </c>
      <c r="B166" s="51">
        <v>43341.571507060187</v>
      </c>
      <c r="C166" s="3">
        <v>429.724919</v>
      </c>
      <c r="D166" s="3">
        <v>417.077697</v>
      </c>
      <c r="E166" s="3">
        <v>748.129456</v>
      </c>
      <c r="F166" s="3">
        <v>428.81400000000002</v>
      </c>
      <c r="G166" s="3">
        <v>252.08600000000001</v>
      </c>
      <c r="H166" s="3">
        <v>355.80099999999999</v>
      </c>
      <c r="I166" s="3">
        <v>198.1</v>
      </c>
      <c r="J166" s="3">
        <v>144.82900000000001</v>
      </c>
      <c r="K166" s="3">
        <v>164.06800000000001</v>
      </c>
      <c r="L166" s="3">
        <v>751.93700000000001</v>
      </c>
      <c r="M166" s="3">
        <v>812.029</v>
      </c>
      <c r="N166" s="3">
        <v>801.70799999999997</v>
      </c>
      <c r="O166" s="3">
        <v>760.64499999999998</v>
      </c>
      <c r="P166" s="3">
        <v>725.303</v>
      </c>
      <c r="Q166" s="3">
        <v>684.02800000000002</v>
      </c>
      <c r="R166" s="3">
        <v>699.976</v>
      </c>
      <c r="S166" s="3">
        <v>892.34699999999998</v>
      </c>
      <c r="T166" s="3">
        <v>857.45</v>
      </c>
      <c r="U166" s="3">
        <v>725.56799999999998</v>
      </c>
      <c r="V166" s="3">
        <v>197.381</v>
      </c>
      <c r="W166" s="3">
        <v>-11.315</v>
      </c>
      <c r="X166" s="3">
        <v>-144.37100000000001</v>
      </c>
    </row>
    <row r="167" spans="1:24" x14ac:dyDescent="0.3">
      <c r="A167" s="3">
        <v>166</v>
      </c>
      <c r="B167" s="51">
        <v>43341.5715724537</v>
      </c>
      <c r="C167" s="3">
        <v>429.50297</v>
      </c>
      <c r="D167" s="3">
        <v>416.96578199999999</v>
      </c>
      <c r="E167" s="3">
        <v>747.39354300000002</v>
      </c>
      <c r="F167" s="3">
        <v>432.63400000000001</v>
      </c>
      <c r="G167" s="3">
        <v>257.887</v>
      </c>
      <c r="H167" s="3">
        <v>358.68</v>
      </c>
      <c r="I167" s="3">
        <v>200.828</v>
      </c>
      <c r="J167" s="3">
        <v>146.61699999999999</v>
      </c>
      <c r="K167" s="3">
        <v>163.626</v>
      </c>
      <c r="L167" s="3">
        <v>763.12099999999998</v>
      </c>
      <c r="M167" s="3">
        <v>803.90300000000002</v>
      </c>
      <c r="N167" s="3">
        <v>797.00199999999995</v>
      </c>
      <c r="O167" s="3">
        <v>777.19100000000003</v>
      </c>
      <c r="P167" s="3">
        <v>752.15099999999995</v>
      </c>
      <c r="Q167" s="3">
        <v>736.72299999999996</v>
      </c>
      <c r="R167" s="3">
        <v>725.851</v>
      </c>
      <c r="S167" s="3">
        <v>893.54100000000005</v>
      </c>
      <c r="T167" s="3">
        <v>860.00300000000004</v>
      </c>
      <c r="U167" s="3">
        <v>736.63499999999999</v>
      </c>
      <c r="V167" s="3">
        <v>195.53800000000001</v>
      </c>
      <c r="W167" s="3">
        <v>-20.946000000000002</v>
      </c>
      <c r="X167" s="3">
        <v>9.8999999999999993E+37</v>
      </c>
    </row>
    <row r="168" spans="1:24" x14ac:dyDescent="0.3">
      <c r="A168" s="3">
        <v>167</v>
      </c>
      <c r="B168" s="51">
        <v>43341.571637731482</v>
      </c>
      <c r="C168" s="3">
        <v>429.26336500000002</v>
      </c>
      <c r="D168" s="3">
        <v>416.642628</v>
      </c>
      <c r="E168" s="3">
        <v>747.20157200000006</v>
      </c>
      <c r="F168" s="3">
        <v>436.029</v>
      </c>
      <c r="G168" s="3">
        <v>263.72399999999999</v>
      </c>
      <c r="H168" s="3">
        <v>364.99099999999999</v>
      </c>
      <c r="I168" s="3">
        <v>203.54400000000001</v>
      </c>
      <c r="J168" s="3">
        <v>148.50700000000001</v>
      </c>
      <c r="K168" s="3">
        <v>162.55099999999999</v>
      </c>
      <c r="L168" s="3">
        <v>775.66499999999996</v>
      </c>
      <c r="M168" s="3">
        <v>806.16499999999996</v>
      </c>
      <c r="N168" s="3">
        <v>772.91399999999999</v>
      </c>
      <c r="O168" s="3">
        <v>744.61199999999997</v>
      </c>
      <c r="P168" s="3">
        <v>720.702</v>
      </c>
      <c r="Q168" s="3">
        <v>701.48</v>
      </c>
      <c r="R168" s="3">
        <v>711.22400000000005</v>
      </c>
      <c r="S168" s="3">
        <v>890.65099999999995</v>
      </c>
      <c r="T168" s="3">
        <v>858.71900000000005</v>
      </c>
      <c r="U168" s="3">
        <v>749.60299999999995</v>
      </c>
      <c r="V168" s="3">
        <v>199.898</v>
      </c>
      <c r="W168" s="3">
        <v>-91.781000000000006</v>
      </c>
      <c r="X168" s="3">
        <v>-77.944000000000003</v>
      </c>
    </row>
    <row r="169" spans="1:24" x14ac:dyDescent="0.3">
      <c r="A169" s="3">
        <v>168</v>
      </c>
      <c r="B169" s="51">
        <v>43341.571703240741</v>
      </c>
      <c r="C169" s="3">
        <v>429.01871299999999</v>
      </c>
      <c r="D169" s="3">
        <v>416.46254900000002</v>
      </c>
      <c r="E169" s="3">
        <v>746.97508200000004</v>
      </c>
      <c r="F169" s="3">
        <v>440.22899999999998</v>
      </c>
      <c r="G169" s="3">
        <v>269.51900000000001</v>
      </c>
      <c r="H169" s="3">
        <v>368.834</v>
      </c>
      <c r="I169" s="3">
        <v>206.26599999999999</v>
      </c>
      <c r="J169" s="3">
        <v>150.46299999999999</v>
      </c>
      <c r="K169" s="3">
        <v>162.57</v>
      </c>
      <c r="L169" s="3">
        <v>775.30700000000002</v>
      </c>
      <c r="M169" s="3">
        <v>800.87400000000002</v>
      </c>
      <c r="N169" s="3">
        <v>796.92200000000003</v>
      </c>
      <c r="O169" s="3">
        <v>746.28099999999995</v>
      </c>
      <c r="P169" s="3">
        <v>705.09199999999998</v>
      </c>
      <c r="Q169" s="3">
        <v>679.91700000000003</v>
      </c>
      <c r="R169" s="3">
        <v>699.65200000000004</v>
      </c>
      <c r="S169" s="3">
        <v>890.43</v>
      </c>
      <c r="T169" s="3">
        <v>855.58199999999999</v>
      </c>
      <c r="U169" s="3">
        <v>770.93200000000002</v>
      </c>
      <c r="V169" s="3">
        <v>207.71799999999999</v>
      </c>
      <c r="W169" s="3">
        <v>-119.645</v>
      </c>
      <c r="X169" s="3">
        <v>79.745000000000005</v>
      </c>
    </row>
    <row r="170" spans="1:24" x14ac:dyDescent="0.3">
      <c r="A170" s="3">
        <v>169</v>
      </c>
      <c r="B170" s="51">
        <v>43341.571768634261</v>
      </c>
      <c r="C170" s="3">
        <v>428.636189</v>
      </c>
      <c r="D170" s="3">
        <v>416.27489000000003</v>
      </c>
      <c r="E170" s="3">
        <v>746.47495500000002</v>
      </c>
      <c r="F170" s="3">
        <v>443.22</v>
      </c>
      <c r="G170" s="3">
        <v>275.25</v>
      </c>
      <c r="H170" s="3">
        <v>371.803</v>
      </c>
      <c r="I170" s="3">
        <v>208.536</v>
      </c>
      <c r="J170" s="3">
        <v>152.268</v>
      </c>
      <c r="K170" s="3">
        <v>167.49199999999999</v>
      </c>
      <c r="L170" s="3">
        <v>777.226</v>
      </c>
      <c r="M170" s="3">
        <v>804.57</v>
      </c>
      <c r="N170" s="3">
        <v>766.79600000000005</v>
      </c>
      <c r="O170" s="3">
        <v>718.80200000000002</v>
      </c>
      <c r="P170" s="3">
        <v>683.41499999999996</v>
      </c>
      <c r="Q170" s="3">
        <v>667.86300000000006</v>
      </c>
      <c r="R170" s="3">
        <v>683.78300000000002</v>
      </c>
      <c r="S170" s="3">
        <v>886.51099999999997</v>
      </c>
      <c r="T170" s="3">
        <v>854.89599999999996</v>
      </c>
      <c r="U170" s="3">
        <v>781.52499999999998</v>
      </c>
      <c r="V170" s="3">
        <v>215.52199999999999</v>
      </c>
      <c r="W170" s="3">
        <v>-32.475000000000001</v>
      </c>
      <c r="X170" s="3">
        <v>129.733</v>
      </c>
    </row>
    <row r="171" spans="1:24" x14ac:dyDescent="0.3">
      <c r="A171" s="3">
        <v>170</v>
      </c>
      <c r="B171" s="51">
        <v>43341.571826504631</v>
      </c>
      <c r="C171" s="3">
        <v>428.43274100000002</v>
      </c>
      <c r="D171" s="3">
        <v>416.00897200000003</v>
      </c>
      <c r="E171" s="3">
        <v>746.07164899999998</v>
      </c>
      <c r="F171" s="3">
        <v>445.30099999999999</v>
      </c>
      <c r="G171" s="3">
        <v>280.05700000000002</v>
      </c>
      <c r="H171" s="3">
        <v>379.42599999999999</v>
      </c>
      <c r="I171" s="3">
        <v>210.172</v>
      </c>
      <c r="J171" s="3">
        <v>153.91900000000001</v>
      </c>
      <c r="K171" s="3">
        <v>170.898</v>
      </c>
      <c r="L171" s="3">
        <v>774.154</v>
      </c>
      <c r="M171" s="3">
        <v>793.28399999999999</v>
      </c>
      <c r="N171" s="3">
        <v>792.601</v>
      </c>
      <c r="O171" s="3">
        <v>748.59799999999996</v>
      </c>
      <c r="P171" s="3">
        <v>707.02</v>
      </c>
      <c r="Q171" s="3">
        <v>676.36599999999999</v>
      </c>
      <c r="R171" s="3">
        <v>710.38599999999997</v>
      </c>
      <c r="S171" s="3">
        <v>882.601</v>
      </c>
      <c r="T171" s="3">
        <v>855.40700000000004</v>
      </c>
      <c r="U171" s="3">
        <v>793.33799999999997</v>
      </c>
      <c r="V171" s="3">
        <v>241.91</v>
      </c>
      <c r="W171" s="3">
        <v>-72.063999999999993</v>
      </c>
      <c r="X171" s="3">
        <v>153.608</v>
      </c>
    </row>
    <row r="172" spans="1:24" x14ac:dyDescent="0.3">
      <c r="A172" s="3">
        <v>171</v>
      </c>
      <c r="B172" s="51">
        <v>43341.571892361113</v>
      </c>
      <c r="C172" s="3">
        <v>428.13092699999999</v>
      </c>
      <c r="D172" s="3">
        <v>415.86171200000001</v>
      </c>
      <c r="E172" s="3">
        <v>745.58498499999996</v>
      </c>
      <c r="F172" s="3">
        <v>447.52</v>
      </c>
      <c r="G172" s="3">
        <v>285.53800000000001</v>
      </c>
      <c r="H172" s="3">
        <v>383.52</v>
      </c>
      <c r="I172" s="3">
        <v>211.73500000000001</v>
      </c>
      <c r="J172" s="3">
        <v>155.73599999999999</v>
      </c>
      <c r="K172" s="3">
        <v>171.19200000000001</v>
      </c>
      <c r="L172" s="3">
        <v>772.01099999999997</v>
      </c>
      <c r="M172" s="3">
        <v>830.40200000000004</v>
      </c>
      <c r="N172" s="3">
        <v>814.78499999999997</v>
      </c>
      <c r="O172" s="3">
        <v>759.23900000000003</v>
      </c>
      <c r="P172" s="3">
        <v>689.58799999999997</v>
      </c>
      <c r="Q172" s="3">
        <v>673.654</v>
      </c>
      <c r="R172" s="3">
        <v>710.43799999999999</v>
      </c>
      <c r="S172" s="3">
        <v>882.52800000000002</v>
      </c>
      <c r="T172" s="3">
        <v>858.59900000000005</v>
      </c>
      <c r="U172" s="3">
        <v>814.15499999999997</v>
      </c>
      <c r="V172" s="3">
        <v>313.75</v>
      </c>
      <c r="W172" s="3">
        <v>-8.9960000000000004</v>
      </c>
      <c r="X172" s="3">
        <v>125.818</v>
      </c>
    </row>
    <row r="173" spans="1:24" x14ac:dyDescent="0.3">
      <c r="A173" s="3">
        <v>172</v>
      </c>
      <c r="B173" s="51">
        <v>43341.571957638887</v>
      </c>
      <c r="C173" s="3">
        <v>427.88291700000002</v>
      </c>
      <c r="D173" s="3">
        <v>415.56970799999999</v>
      </c>
      <c r="E173" s="3">
        <v>745.228836</v>
      </c>
      <c r="F173" s="3">
        <v>449.11500000000001</v>
      </c>
      <c r="G173" s="3">
        <v>290.89400000000001</v>
      </c>
      <c r="H173" s="3">
        <v>387.45499999999998</v>
      </c>
      <c r="I173" s="3">
        <v>213.482</v>
      </c>
      <c r="J173" s="3">
        <v>157.607</v>
      </c>
      <c r="K173" s="3">
        <v>169.99600000000001</v>
      </c>
      <c r="L173" s="3">
        <v>810.93</v>
      </c>
      <c r="M173" s="3">
        <v>877.56299999999999</v>
      </c>
      <c r="N173" s="3">
        <v>822.21</v>
      </c>
      <c r="O173" s="3">
        <v>767.6</v>
      </c>
      <c r="P173" s="3">
        <v>728.02700000000004</v>
      </c>
      <c r="Q173" s="3">
        <v>703.49599999999998</v>
      </c>
      <c r="R173" s="3">
        <v>739.66399999999999</v>
      </c>
      <c r="S173" s="3">
        <v>884.29</v>
      </c>
      <c r="T173" s="3">
        <v>858.63499999999999</v>
      </c>
      <c r="U173" s="3">
        <v>833.79100000000005</v>
      </c>
      <c r="V173" s="3">
        <v>382.05099999999999</v>
      </c>
      <c r="W173" s="3">
        <v>-5.8979999999999997</v>
      </c>
      <c r="X173" s="3">
        <v>138.626</v>
      </c>
    </row>
    <row r="174" spans="1:24" x14ac:dyDescent="0.3">
      <c r="A174" s="3">
        <v>173</v>
      </c>
      <c r="B174" s="51">
        <v>43341.572023611108</v>
      </c>
      <c r="C174" s="3">
        <v>427.50122800000003</v>
      </c>
      <c r="D174" s="3">
        <v>415.30967700000002</v>
      </c>
      <c r="E174" s="3">
        <v>744.65207699999996</v>
      </c>
      <c r="F174" s="3">
        <v>450.79700000000003</v>
      </c>
      <c r="G174" s="3">
        <v>296.25200000000001</v>
      </c>
      <c r="H174" s="3">
        <v>393.767</v>
      </c>
      <c r="I174" s="3">
        <v>215.44900000000001</v>
      </c>
      <c r="J174" s="3">
        <v>159.53299999999999</v>
      </c>
      <c r="K174" s="3">
        <v>173.07</v>
      </c>
      <c r="L174" s="3">
        <v>787.04100000000005</v>
      </c>
      <c r="M174" s="3">
        <v>851.09500000000003</v>
      </c>
      <c r="N174" s="3">
        <v>797.86400000000003</v>
      </c>
      <c r="O174" s="3">
        <v>751.173</v>
      </c>
      <c r="P174" s="3">
        <v>707.70699999999999</v>
      </c>
      <c r="Q174" s="3">
        <v>682.95899999999995</v>
      </c>
      <c r="R174" s="3">
        <v>734.52700000000004</v>
      </c>
      <c r="S174" s="3">
        <v>882.91300000000001</v>
      </c>
      <c r="T174" s="3">
        <v>856.30100000000004</v>
      </c>
      <c r="U174" s="3">
        <v>836.98099999999999</v>
      </c>
      <c r="V174" s="3">
        <v>453.48399999999998</v>
      </c>
      <c r="W174" s="3">
        <v>-146.529</v>
      </c>
      <c r="X174" s="3">
        <v>156.83600000000001</v>
      </c>
    </row>
    <row r="175" spans="1:24" x14ac:dyDescent="0.3">
      <c r="A175" s="3">
        <v>174</v>
      </c>
      <c r="B175" s="51">
        <v>43341.572089236113</v>
      </c>
      <c r="C175" s="3">
        <v>427.145601</v>
      </c>
      <c r="D175" s="3">
        <v>415.06395800000001</v>
      </c>
      <c r="E175" s="3">
        <v>744.30855499999996</v>
      </c>
      <c r="F175" s="3">
        <v>452.53100000000001</v>
      </c>
      <c r="G175" s="3">
        <v>302.70499999999998</v>
      </c>
      <c r="H175" s="3">
        <v>400.15499999999997</v>
      </c>
      <c r="I175" s="3">
        <v>217.684</v>
      </c>
      <c r="J175" s="3">
        <v>161.51400000000001</v>
      </c>
      <c r="K175" s="3">
        <v>174.04599999999999</v>
      </c>
      <c r="L175" s="3">
        <v>787.38199999999995</v>
      </c>
      <c r="M175" s="3">
        <v>849.89499999999998</v>
      </c>
      <c r="N175" s="3">
        <v>825.86</v>
      </c>
      <c r="O175" s="3">
        <v>796.32</v>
      </c>
      <c r="P175" s="3">
        <v>745.63199999999995</v>
      </c>
      <c r="Q175" s="3">
        <v>708.976</v>
      </c>
      <c r="R175" s="3">
        <v>720.62199999999996</v>
      </c>
      <c r="S175" s="3">
        <v>880.45399999999995</v>
      </c>
      <c r="T175" s="3">
        <v>858.39800000000002</v>
      </c>
      <c r="U175" s="3">
        <v>839.26499999999999</v>
      </c>
      <c r="V175" s="3">
        <v>473.77499999999998</v>
      </c>
      <c r="W175" s="3">
        <v>9.8999999999999993E+37</v>
      </c>
      <c r="X175" s="3">
        <v>100.137</v>
      </c>
    </row>
    <row r="176" spans="1:24" x14ac:dyDescent="0.3">
      <c r="A176" s="3">
        <v>175</v>
      </c>
      <c r="B176" s="51">
        <v>43341.572154629626</v>
      </c>
      <c r="C176" s="3">
        <v>426.899249</v>
      </c>
      <c r="D176" s="3">
        <v>414.95961199999999</v>
      </c>
      <c r="E176" s="3">
        <v>743.70654200000001</v>
      </c>
      <c r="F176" s="3">
        <v>455.68599999999998</v>
      </c>
      <c r="G176" s="3">
        <v>309.94099999999997</v>
      </c>
      <c r="H176" s="3">
        <v>406.71499999999997</v>
      </c>
      <c r="I176" s="3">
        <v>220.23099999999999</v>
      </c>
      <c r="J176" s="3">
        <v>163.49700000000001</v>
      </c>
      <c r="K176" s="3">
        <v>172.334</v>
      </c>
      <c r="L176" s="3">
        <v>839.39200000000005</v>
      </c>
      <c r="M176" s="3">
        <v>861.06100000000004</v>
      </c>
      <c r="N176" s="3">
        <v>830.56500000000005</v>
      </c>
      <c r="O176" s="3">
        <v>808.62300000000005</v>
      </c>
      <c r="P176" s="3">
        <v>754.27</v>
      </c>
      <c r="Q176" s="3">
        <v>699.64200000000005</v>
      </c>
      <c r="R176" s="3">
        <v>716.87699999999995</v>
      </c>
      <c r="S176" s="3">
        <v>879.37400000000002</v>
      </c>
      <c r="T176" s="3">
        <v>861.97299999999996</v>
      </c>
      <c r="U176" s="3">
        <v>851.04</v>
      </c>
      <c r="V176" s="3">
        <v>539.39700000000005</v>
      </c>
      <c r="W176" s="3">
        <v>9.8999999999999993E+37</v>
      </c>
      <c r="X176" s="3">
        <v>155.71700000000001</v>
      </c>
    </row>
    <row r="177" spans="1:24" x14ac:dyDescent="0.3">
      <c r="A177" s="3">
        <v>176</v>
      </c>
      <c r="B177" s="51">
        <v>43341.572212847219</v>
      </c>
      <c r="C177" s="3">
        <v>426.57725499999998</v>
      </c>
      <c r="D177" s="3">
        <v>414.67013400000002</v>
      </c>
      <c r="E177" s="3">
        <v>743.49352499999998</v>
      </c>
      <c r="F177" s="3">
        <v>459.18599999999998</v>
      </c>
      <c r="G177" s="3">
        <v>315.89299999999997</v>
      </c>
      <c r="H177" s="3">
        <v>411.279</v>
      </c>
      <c r="I177" s="3">
        <v>222.833</v>
      </c>
      <c r="J177" s="3">
        <v>165.33799999999999</v>
      </c>
      <c r="K177" s="3">
        <v>172.554</v>
      </c>
      <c r="L177" s="3">
        <v>821.16200000000003</v>
      </c>
      <c r="M177" s="3">
        <v>877.87400000000002</v>
      </c>
      <c r="N177" s="3">
        <v>821.27</v>
      </c>
      <c r="O177" s="3">
        <v>765.13499999999999</v>
      </c>
      <c r="P177" s="3">
        <v>709.24</v>
      </c>
      <c r="Q177" s="3">
        <v>682.90599999999995</v>
      </c>
      <c r="R177" s="3">
        <v>718.02499999999998</v>
      </c>
      <c r="S177" s="3">
        <v>877.08699999999999</v>
      </c>
      <c r="T177" s="3">
        <v>861.49900000000002</v>
      </c>
      <c r="U177" s="3">
        <v>864.08900000000006</v>
      </c>
      <c r="V177" s="3">
        <v>547.34900000000005</v>
      </c>
      <c r="W177" s="3">
        <v>9.8999999999999993E+37</v>
      </c>
      <c r="X177" s="3">
        <v>128.62700000000001</v>
      </c>
    </row>
    <row r="178" spans="1:24" x14ac:dyDescent="0.3">
      <c r="A178" s="3">
        <v>177</v>
      </c>
      <c r="B178" s="51">
        <v>43341.572278703701</v>
      </c>
      <c r="C178" s="3">
        <v>426.214067</v>
      </c>
      <c r="D178" s="3">
        <v>414.51950199999999</v>
      </c>
      <c r="E178" s="3">
        <v>742.85362899999996</v>
      </c>
      <c r="F178" s="3">
        <v>463.34500000000003</v>
      </c>
      <c r="G178" s="3">
        <v>322.39800000000002</v>
      </c>
      <c r="H178" s="3">
        <v>419.67</v>
      </c>
      <c r="I178" s="3">
        <v>225.691</v>
      </c>
      <c r="J178" s="3">
        <v>167.29</v>
      </c>
      <c r="K178" s="3">
        <v>172.61</v>
      </c>
      <c r="L178" s="3">
        <v>777.83500000000004</v>
      </c>
      <c r="M178" s="3">
        <v>789.226</v>
      </c>
      <c r="N178" s="3">
        <v>739.36300000000006</v>
      </c>
      <c r="O178" s="3">
        <v>693.96500000000003</v>
      </c>
      <c r="P178" s="3">
        <v>678.82</v>
      </c>
      <c r="Q178" s="3">
        <v>669.73500000000001</v>
      </c>
      <c r="R178" s="3">
        <v>704.13</v>
      </c>
      <c r="S178" s="3">
        <v>873.53800000000001</v>
      </c>
      <c r="T178" s="3">
        <v>860.31299999999999</v>
      </c>
      <c r="U178" s="3">
        <v>877.91</v>
      </c>
      <c r="V178" s="3">
        <v>559.899</v>
      </c>
      <c r="W178" s="3">
        <v>-153.816</v>
      </c>
      <c r="X178" s="3">
        <v>13.393000000000001</v>
      </c>
    </row>
    <row r="179" spans="1:24" x14ac:dyDescent="0.3">
      <c r="A179" s="3">
        <v>178</v>
      </c>
      <c r="B179" s="51">
        <v>43341.572344328706</v>
      </c>
      <c r="C179" s="3">
        <v>425.908885</v>
      </c>
      <c r="D179" s="3">
        <v>414.25863600000002</v>
      </c>
      <c r="E179" s="3">
        <v>742.37622899999997</v>
      </c>
      <c r="F179" s="3">
        <v>467.608</v>
      </c>
      <c r="G179" s="3">
        <v>328.98599999999999</v>
      </c>
      <c r="H179" s="3">
        <v>426.71100000000001</v>
      </c>
      <c r="I179" s="3">
        <v>228.43799999999999</v>
      </c>
      <c r="J179" s="3">
        <v>169.18600000000001</v>
      </c>
      <c r="K179" s="3">
        <v>175.16800000000001</v>
      </c>
      <c r="L179" s="3">
        <v>776.49400000000003</v>
      </c>
      <c r="M179" s="3">
        <v>802.87599999999998</v>
      </c>
      <c r="N179" s="3">
        <v>768.68899999999996</v>
      </c>
      <c r="O179" s="3">
        <v>740.18</v>
      </c>
      <c r="P179" s="3">
        <v>696.05600000000004</v>
      </c>
      <c r="Q179" s="3">
        <v>678.68</v>
      </c>
      <c r="R179" s="3">
        <v>724.15499999999997</v>
      </c>
      <c r="S179" s="3">
        <v>871.19600000000003</v>
      </c>
      <c r="T179" s="3">
        <v>859.42</v>
      </c>
      <c r="U179" s="3">
        <v>885.96</v>
      </c>
      <c r="V179" s="3">
        <v>599.03499999999997</v>
      </c>
      <c r="W179" s="3">
        <v>9.9359999999999999</v>
      </c>
      <c r="X179" s="3">
        <v>-27.315999999999999</v>
      </c>
    </row>
    <row r="180" spans="1:24" x14ac:dyDescent="0.3">
      <c r="A180" s="3">
        <v>179</v>
      </c>
      <c r="B180" s="51">
        <v>43341.572409722219</v>
      </c>
      <c r="C180" s="3">
        <v>424.93449800000002</v>
      </c>
      <c r="D180" s="3">
        <v>413.33970799999997</v>
      </c>
      <c r="E180" s="3">
        <v>742.00323300000002</v>
      </c>
      <c r="F180" s="3">
        <v>471.35</v>
      </c>
      <c r="G180" s="3">
        <v>335.49200000000002</v>
      </c>
      <c r="H180" s="3">
        <v>430.048</v>
      </c>
      <c r="I180" s="3">
        <v>231.08199999999999</v>
      </c>
      <c r="J180" s="3">
        <v>171.06299999999999</v>
      </c>
      <c r="K180" s="3">
        <v>177.65600000000001</v>
      </c>
      <c r="L180" s="3">
        <v>793.49900000000002</v>
      </c>
      <c r="M180" s="3">
        <v>868.90899999999999</v>
      </c>
      <c r="N180" s="3">
        <v>795.529</v>
      </c>
      <c r="O180" s="3">
        <v>728.89499999999998</v>
      </c>
      <c r="P180" s="3">
        <v>676.85599999999999</v>
      </c>
      <c r="Q180" s="3">
        <v>660.38300000000004</v>
      </c>
      <c r="R180" s="3">
        <v>708.14800000000002</v>
      </c>
      <c r="S180" s="3">
        <v>870.66499999999996</v>
      </c>
      <c r="T180" s="3">
        <v>862.77599999999995</v>
      </c>
      <c r="U180" s="3">
        <v>893.76199999999994</v>
      </c>
      <c r="V180" s="3">
        <v>579.54200000000003</v>
      </c>
      <c r="W180" s="3">
        <v>123.717</v>
      </c>
      <c r="X180" s="3">
        <v>-68.233000000000004</v>
      </c>
    </row>
    <row r="181" spans="1:24" x14ac:dyDescent="0.3">
      <c r="A181" s="3">
        <v>180</v>
      </c>
      <c r="B181" s="51">
        <v>43341.572475347224</v>
      </c>
      <c r="C181" s="3">
        <v>425.20436699999999</v>
      </c>
      <c r="D181" s="3">
        <v>413.60225500000001</v>
      </c>
      <c r="E181" s="3">
        <v>741.42479300000002</v>
      </c>
      <c r="F181" s="3">
        <v>473.91399999999999</v>
      </c>
      <c r="G181" s="3">
        <v>341.60599999999999</v>
      </c>
      <c r="H181" s="3">
        <v>439.733</v>
      </c>
      <c r="I181" s="3">
        <v>233.23400000000001</v>
      </c>
      <c r="J181" s="3">
        <v>172.97800000000001</v>
      </c>
      <c r="K181" s="3">
        <v>182.28399999999999</v>
      </c>
      <c r="L181" s="3">
        <v>875.31200000000001</v>
      </c>
      <c r="M181" s="3">
        <v>889.24599999999998</v>
      </c>
      <c r="N181" s="3">
        <v>799.21199999999999</v>
      </c>
      <c r="O181" s="3">
        <v>757.24400000000003</v>
      </c>
      <c r="P181" s="3">
        <v>710.80799999999999</v>
      </c>
      <c r="Q181" s="3">
        <v>677.73299999999995</v>
      </c>
      <c r="R181" s="3">
        <v>710.35</v>
      </c>
      <c r="S181" s="3">
        <v>868.52499999999998</v>
      </c>
      <c r="T181" s="3">
        <v>861.84500000000003</v>
      </c>
      <c r="U181" s="3">
        <v>902.47199999999998</v>
      </c>
      <c r="V181" s="3">
        <v>584.38800000000003</v>
      </c>
      <c r="W181" s="3">
        <v>101.137</v>
      </c>
      <c r="X181" s="3">
        <v>10.8</v>
      </c>
    </row>
    <row r="182" spans="1:24" x14ac:dyDescent="0.3">
      <c r="A182" s="3">
        <v>181</v>
      </c>
      <c r="B182" s="51">
        <v>43341.57254108796</v>
      </c>
      <c r="C182" s="3">
        <v>424.89245899999997</v>
      </c>
      <c r="D182" s="3">
        <v>413.36495000000002</v>
      </c>
      <c r="E182" s="3">
        <v>740.98360400000001</v>
      </c>
      <c r="F182" s="3">
        <v>477.46499999999997</v>
      </c>
      <c r="G182" s="3">
        <v>348.45</v>
      </c>
      <c r="H182" s="3">
        <v>441.93700000000001</v>
      </c>
      <c r="I182" s="3">
        <v>235.09399999999999</v>
      </c>
      <c r="J182" s="3">
        <v>174.874</v>
      </c>
      <c r="K182" s="3">
        <v>186.02699999999999</v>
      </c>
      <c r="L182" s="3">
        <v>916.74</v>
      </c>
      <c r="M182" s="3">
        <v>898.34699999999998</v>
      </c>
      <c r="N182" s="3">
        <v>799.10400000000004</v>
      </c>
      <c r="O182" s="3">
        <v>739.29100000000005</v>
      </c>
      <c r="P182" s="3">
        <v>705.505</v>
      </c>
      <c r="Q182" s="3">
        <v>688.27200000000005</v>
      </c>
      <c r="R182" s="3">
        <v>707.67200000000003</v>
      </c>
      <c r="S182" s="3">
        <v>869.09199999999998</v>
      </c>
      <c r="T182" s="3">
        <v>865.71199999999999</v>
      </c>
      <c r="U182" s="3">
        <v>911.21600000000001</v>
      </c>
      <c r="V182" s="3">
        <v>587.50199999999995</v>
      </c>
      <c r="W182" s="3">
        <v>106.3</v>
      </c>
      <c r="X182" s="3">
        <v>73.606999999999999</v>
      </c>
    </row>
    <row r="183" spans="1:24" x14ac:dyDescent="0.3">
      <c r="A183" s="3">
        <v>182</v>
      </c>
      <c r="B183" s="51">
        <v>43341.572610416668</v>
      </c>
      <c r="C183" s="3">
        <v>424.38803100000001</v>
      </c>
      <c r="D183" s="3">
        <v>413.17308400000002</v>
      </c>
      <c r="E183" s="3">
        <v>740.66701899999998</v>
      </c>
      <c r="F183" s="3">
        <v>482.48599999999999</v>
      </c>
      <c r="G183" s="3">
        <v>358.065</v>
      </c>
      <c r="H183" s="3">
        <v>454.12599999999998</v>
      </c>
      <c r="I183" s="3">
        <v>237.31899999999999</v>
      </c>
      <c r="J183" s="3">
        <v>176.95599999999999</v>
      </c>
      <c r="K183" s="3">
        <v>191.33600000000001</v>
      </c>
      <c r="L183" s="3">
        <v>915.87099999999998</v>
      </c>
      <c r="M183" s="3">
        <v>871.12300000000005</v>
      </c>
      <c r="N183" s="3">
        <v>783.90700000000004</v>
      </c>
      <c r="O183" s="3">
        <v>715.21600000000001</v>
      </c>
      <c r="P183" s="3">
        <v>698.99199999999996</v>
      </c>
      <c r="Q183" s="3">
        <v>679.71500000000003</v>
      </c>
      <c r="R183" s="3">
        <v>712.04200000000003</v>
      </c>
      <c r="S183" s="3">
        <v>866.40499999999997</v>
      </c>
      <c r="T183" s="3">
        <v>867.93899999999996</v>
      </c>
      <c r="U183" s="3">
        <v>917.29399999999998</v>
      </c>
      <c r="V183" s="3">
        <v>595.08600000000001</v>
      </c>
      <c r="W183" s="3">
        <v>127.05</v>
      </c>
      <c r="X183" s="3">
        <v>90.855000000000004</v>
      </c>
    </row>
    <row r="184" spans="1:24" x14ac:dyDescent="0.3">
      <c r="A184" s="3">
        <v>183</v>
      </c>
      <c r="B184" s="51">
        <v>43341.572676041666</v>
      </c>
      <c r="C184" s="3">
        <v>424.112279</v>
      </c>
      <c r="D184" s="3">
        <v>412.84321799999998</v>
      </c>
      <c r="E184" s="3">
        <v>739.871353</v>
      </c>
      <c r="F184" s="3">
        <v>487.19299999999998</v>
      </c>
      <c r="G184" s="3">
        <v>370.13799999999998</v>
      </c>
      <c r="H184" s="3">
        <v>472.56200000000001</v>
      </c>
      <c r="I184" s="3">
        <v>239.434</v>
      </c>
      <c r="J184" s="3">
        <v>178.96600000000001</v>
      </c>
      <c r="K184" s="3">
        <v>189.07</v>
      </c>
      <c r="L184" s="3">
        <v>908.61099999999999</v>
      </c>
      <c r="M184" s="3">
        <v>871.19600000000003</v>
      </c>
      <c r="N184" s="3">
        <v>759.18499999999995</v>
      </c>
      <c r="O184" s="3">
        <v>701.98099999999999</v>
      </c>
      <c r="P184" s="3">
        <v>645.17100000000005</v>
      </c>
      <c r="Q184" s="3">
        <v>640.048</v>
      </c>
      <c r="R184" s="3">
        <v>703.72500000000002</v>
      </c>
      <c r="S184" s="3">
        <v>864.78200000000004</v>
      </c>
      <c r="T184" s="3">
        <v>867.24400000000003</v>
      </c>
      <c r="U184" s="3">
        <v>913.654</v>
      </c>
      <c r="V184" s="3">
        <v>608.29200000000003</v>
      </c>
      <c r="W184" s="3">
        <v>130.24</v>
      </c>
      <c r="X184" s="3">
        <v>211.93799999999999</v>
      </c>
    </row>
    <row r="185" spans="1:24" x14ac:dyDescent="0.3">
      <c r="A185" s="3">
        <v>184</v>
      </c>
      <c r="B185" s="51">
        <v>43341.572741666663</v>
      </c>
      <c r="C185" s="3">
        <v>423.634748</v>
      </c>
      <c r="D185" s="3">
        <v>412.63620700000001</v>
      </c>
      <c r="E185" s="3">
        <v>739.48068499999999</v>
      </c>
      <c r="F185" s="3">
        <v>492.07100000000003</v>
      </c>
      <c r="G185" s="3">
        <v>384.39400000000001</v>
      </c>
      <c r="H185" s="3">
        <v>489.529</v>
      </c>
      <c r="I185" s="3">
        <v>242.05600000000001</v>
      </c>
      <c r="J185" s="3">
        <v>181.08600000000001</v>
      </c>
      <c r="K185" s="3">
        <v>190.54400000000001</v>
      </c>
      <c r="L185" s="3">
        <v>919.65899999999999</v>
      </c>
      <c r="M185" s="3">
        <v>840.98699999999997</v>
      </c>
      <c r="N185" s="3">
        <v>752.38199999999995</v>
      </c>
      <c r="O185" s="3">
        <v>692.03099999999995</v>
      </c>
      <c r="P185" s="3">
        <v>670.29499999999996</v>
      </c>
      <c r="Q185" s="3">
        <v>659.44</v>
      </c>
      <c r="R185" s="3">
        <v>703.69</v>
      </c>
      <c r="S185" s="3">
        <v>867.5</v>
      </c>
      <c r="T185" s="3">
        <v>867.08</v>
      </c>
      <c r="U185" s="3">
        <v>917.81100000000004</v>
      </c>
      <c r="V185" s="3">
        <v>636.98599999999999</v>
      </c>
      <c r="W185" s="3">
        <v>216.23699999999999</v>
      </c>
      <c r="X185" s="3">
        <v>140.56</v>
      </c>
    </row>
    <row r="186" spans="1:24" x14ac:dyDescent="0.3">
      <c r="A186" s="3">
        <v>185</v>
      </c>
      <c r="B186" s="51">
        <v>43341.572806944445</v>
      </c>
      <c r="C186" s="3">
        <v>423.24381899999997</v>
      </c>
      <c r="D186" s="3">
        <v>412.40058199999999</v>
      </c>
      <c r="E186" s="3">
        <v>738.80205000000001</v>
      </c>
      <c r="F186" s="3">
        <v>496.98399999999998</v>
      </c>
      <c r="G186" s="3">
        <v>399.38799999999998</v>
      </c>
      <c r="H186" s="3">
        <v>503.27699999999999</v>
      </c>
      <c r="I186" s="3">
        <v>244.84899999999999</v>
      </c>
      <c r="J186" s="3">
        <v>183.20599999999999</v>
      </c>
      <c r="K186" s="3">
        <v>191.41</v>
      </c>
      <c r="L186" s="3">
        <v>880.41700000000003</v>
      </c>
      <c r="M186" s="3">
        <v>840.95</v>
      </c>
      <c r="N186" s="3">
        <v>738.654</v>
      </c>
      <c r="O186" s="3">
        <v>696.74199999999996</v>
      </c>
      <c r="P186" s="3">
        <v>664.99400000000003</v>
      </c>
      <c r="Q186" s="3">
        <v>668.65</v>
      </c>
      <c r="R186" s="3">
        <v>706.91399999999999</v>
      </c>
      <c r="S186" s="3">
        <v>868.79899999999998</v>
      </c>
      <c r="T186" s="3">
        <v>867.17100000000005</v>
      </c>
      <c r="U186" s="3">
        <v>922.95799999999997</v>
      </c>
      <c r="V186" s="3">
        <v>643.58500000000004</v>
      </c>
      <c r="W186" s="3">
        <v>186.857</v>
      </c>
      <c r="X186" s="3">
        <v>106.246</v>
      </c>
    </row>
    <row r="187" spans="1:24" x14ac:dyDescent="0.3">
      <c r="A187" s="3">
        <v>186</v>
      </c>
      <c r="B187" s="51">
        <v>43341.572872106481</v>
      </c>
      <c r="C187" s="3">
        <v>422.80580300000003</v>
      </c>
      <c r="D187" s="3">
        <v>412.15486299999998</v>
      </c>
      <c r="E187" s="3">
        <v>738.23624700000005</v>
      </c>
      <c r="F187" s="3">
        <v>501.78500000000003</v>
      </c>
      <c r="G187" s="3">
        <v>414.68299999999999</v>
      </c>
      <c r="H187" s="3">
        <v>518.36900000000003</v>
      </c>
      <c r="I187" s="3">
        <v>247.922</v>
      </c>
      <c r="J187" s="3">
        <v>185.33500000000001</v>
      </c>
      <c r="K187" s="3">
        <v>195.399</v>
      </c>
      <c r="L187" s="3">
        <v>859.17200000000003</v>
      </c>
      <c r="M187" s="3">
        <v>857.16600000000005</v>
      </c>
      <c r="N187" s="3">
        <v>755.07899999999995</v>
      </c>
      <c r="O187" s="3">
        <v>696.18700000000001</v>
      </c>
      <c r="P187" s="3">
        <v>675.42899999999997</v>
      </c>
      <c r="Q187" s="3">
        <v>685.351</v>
      </c>
      <c r="R187" s="3">
        <v>715.75400000000002</v>
      </c>
      <c r="S187" s="3">
        <v>870.32600000000002</v>
      </c>
      <c r="T187" s="3">
        <v>869.08100000000002</v>
      </c>
      <c r="U187" s="3">
        <v>925.37599999999998</v>
      </c>
      <c r="V187" s="3">
        <v>645.17899999999997</v>
      </c>
      <c r="W187" s="3">
        <v>159.21100000000001</v>
      </c>
      <c r="X187" s="3">
        <v>165.494</v>
      </c>
    </row>
    <row r="188" spans="1:24" x14ac:dyDescent="0.3">
      <c r="A188" s="3">
        <v>187</v>
      </c>
      <c r="B188" s="51">
        <v>43341.572937731478</v>
      </c>
      <c r="C188" s="3">
        <v>422.291291</v>
      </c>
      <c r="D188" s="3">
        <v>411.90324600000002</v>
      </c>
      <c r="E188" s="3">
        <v>737.66202599999997</v>
      </c>
      <c r="F188" s="3">
        <v>505.846</v>
      </c>
      <c r="G188" s="3">
        <v>430.31599999999997</v>
      </c>
      <c r="H188" s="3">
        <v>533.45600000000002</v>
      </c>
      <c r="I188" s="3">
        <v>251.114</v>
      </c>
      <c r="J188" s="3">
        <v>187.511</v>
      </c>
      <c r="K188" s="3">
        <v>201.352</v>
      </c>
      <c r="L188" s="3">
        <v>877.84500000000003</v>
      </c>
      <c r="M188" s="3">
        <v>846.12099999999998</v>
      </c>
      <c r="N188" s="3">
        <v>739.779</v>
      </c>
      <c r="O188" s="3">
        <v>700.31799999999998</v>
      </c>
      <c r="P188" s="3">
        <v>679.59900000000005</v>
      </c>
      <c r="Q188" s="3">
        <v>671.947</v>
      </c>
      <c r="R188" s="3">
        <v>721.79499999999996</v>
      </c>
      <c r="S188" s="3">
        <v>879.78499999999997</v>
      </c>
      <c r="T188" s="3">
        <v>873.21600000000001</v>
      </c>
      <c r="U188" s="3">
        <v>926.85900000000004</v>
      </c>
      <c r="V188" s="3">
        <v>642.09500000000003</v>
      </c>
      <c r="W188" s="3">
        <v>188.04499999999999</v>
      </c>
      <c r="X188" s="3">
        <v>214.37299999999999</v>
      </c>
    </row>
    <row r="189" spans="1:24" x14ac:dyDescent="0.3">
      <c r="A189" s="3">
        <v>188</v>
      </c>
      <c r="B189" s="51">
        <v>43341.572995717594</v>
      </c>
      <c r="C189" s="3">
        <v>421.99367999999998</v>
      </c>
      <c r="D189" s="3">
        <v>411.56328600000001</v>
      </c>
      <c r="E189" s="3">
        <v>737.23851000000002</v>
      </c>
      <c r="F189" s="3">
        <v>508.82600000000002</v>
      </c>
      <c r="G189" s="3">
        <v>446.36599999999999</v>
      </c>
      <c r="H189" s="3">
        <v>555.49800000000005</v>
      </c>
      <c r="I189" s="3">
        <v>253.92500000000001</v>
      </c>
      <c r="J189" s="3">
        <v>189.72300000000001</v>
      </c>
      <c r="K189" s="3">
        <v>202.512</v>
      </c>
      <c r="L189" s="3">
        <v>893.38300000000004</v>
      </c>
      <c r="M189" s="3">
        <v>834.95899999999995</v>
      </c>
      <c r="N189" s="3">
        <v>693.83199999999999</v>
      </c>
      <c r="O189" s="3">
        <v>643.36699999999996</v>
      </c>
      <c r="P189" s="3">
        <v>649.20399999999995</v>
      </c>
      <c r="Q189" s="3">
        <v>668.86800000000005</v>
      </c>
      <c r="R189" s="3">
        <v>712.01400000000001</v>
      </c>
      <c r="S189" s="3">
        <v>884.5</v>
      </c>
      <c r="T189" s="3">
        <v>868.91700000000003</v>
      </c>
      <c r="U189" s="3">
        <v>924.72699999999998</v>
      </c>
      <c r="V189" s="3">
        <v>641.34500000000003</v>
      </c>
      <c r="W189" s="3">
        <v>163.524</v>
      </c>
      <c r="X189" s="3">
        <v>286.86700000000002</v>
      </c>
    </row>
    <row r="190" spans="1:24" x14ac:dyDescent="0.3">
      <c r="A190" s="3">
        <v>189</v>
      </c>
      <c r="B190" s="51">
        <v>43341.573061226853</v>
      </c>
      <c r="C190" s="3">
        <v>421.35557499999999</v>
      </c>
      <c r="D190" s="3">
        <v>411.29904800000003</v>
      </c>
      <c r="E190" s="3">
        <v>736.74763700000005</v>
      </c>
      <c r="F190" s="3">
        <v>512.99300000000005</v>
      </c>
      <c r="G190" s="3">
        <v>465.09500000000003</v>
      </c>
      <c r="H190" s="3">
        <v>579.54200000000003</v>
      </c>
      <c r="I190" s="3">
        <v>257.202</v>
      </c>
      <c r="J190" s="3">
        <v>192.49799999999999</v>
      </c>
      <c r="K190" s="3">
        <v>205.07900000000001</v>
      </c>
      <c r="L190" s="3">
        <v>877.14200000000005</v>
      </c>
      <c r="M190" s="3">
        <v>826.89</v>
      </c>
      <c r="N190" s="3">
        <v>757.99199999999996</v>
      </c>
      <c r="O190" s="3">
        <v>716.27599999999995</v>
      </c>
      <c r="P190" s="3">
        <v>687.13199999999995</v>
      </c>
      <c r="Q190" s="3">
        <v>676.73299999999995</v>
      </c>
      <c r="R190" s="3">
        <v>719.279</v>
      </c>
      <c r="S190" s="3">
        <v>886.38199999999995</v>
      </c>
      <c r="T190" s="3">
        <v>867.71900000000005</v>
      </c>
      <c r="U190" s="3">
        <v>918.23599999999999</v>
      </c>
      <c r="V190" s="3">
        <v>637.28200000000004</v>
      </c>
      <c r="W190" s="3">
        <v>232.869</v>
      </c>
      <c r="X190" s="3">
        <v>240.547</v>
      </c>
    </row>
    <row r="191" spans="1:24" x14ac:dyDescent="0.3">
      <c r="A191" s="3">
        <v>190</v>
      </c>
      <c r="B191" s="51">
        <v>43341.573126504627</v>
      </c>
      <c r="C191" s="3">
        <v>421.08654999999999</v>
      </c>
      <c r="D191" s="3">
        <v>410.785731</v>
      </c>
      <c r="E191" s="3">
        <v>736.01680999999996</v>
      </c>
      <c r="F191" s="3">
        <v>518.33500000000004</v>
      </c>
      <c r="G191" s="3">
        <v>485.36599999999999</v>
      </c>
      <c r="H191" s="3">
        <v>597.67499999999995</v>
      </c>
      <c r="I191" s="3">
        <v>261.07</v>
      </c>
      <c r="J191" s="3">
        <v>195.97</v>
      </c>
      <c r="K191" s="3">
        <v>204.62700000000001</v>
      </c>
      <c r="L191" s="3">
        <v>852.92100000000005</v>
      </c>
      <c r="M191" s="3">
        <v>813.87400000000002</v>
      </c>
      <c r="N191" s="3">
        <v>791.31600000000003</v>
      </c>
      <c r="O191" s="3">
        <v>770.447</v>
      </c>
      <c r="P191" s="3">
        <v>733.029</v>
      </c>
      <c r="Q191" s="3">
        <v>706.58699999999999</v>
      </c>
      <c r="R191" s="3">
        <v>736.41200000000003</v>
      </c>
      <c r="S191" s="3">
        <v>886.55600000000004</v>
      </c>
      <c r="T191" s="3">
        <v>875.39400000000001</v>
      </c>
      <c r="U191" s="3">
        <v>919.57399999999996</v>
      </c>
      <c r="V191" s="3">
        <v>647.42700000000002</v>
      </c>
      <c r="W191" s="3">
        <v>249.26400000000001</v>
      </c>
      <c r="X191" s="3">
        <v>226.41300000000001</v>
      </c>
    </row>
    <row r="192" spans="1:24" x14ac:dyDescent="0.3">
      <c r="A192" s="3">
        <v>191</v>
      </c>
      <c r="B192" s="51">
        <v>43341.573191898147</v>
      </c>
      <c r="C192" s="3">
        <v>420.532512</v>
      </c>
      <c r="D192" s="3">
        <v>410.61069300000003</v>
      </c>
      <c r="E192" s="3">
        <v>735.48299899999995</v>
      </c>
      <c r="F192" s="3">
        <v>524.19100000000003</v>
      </c>
      <c r="G192" s="3">
        <v>507.58600000000001</v>
      </c>
      <c r="H192" s="3">
        <v>612.71100000000001</v>
      </c>
      <c r="I192" s="3">
        <v>265.62400000000002</v>
      </c>
      <c r="J192" s="3">
        <v>199.60900000000001</v>
      </c>
      <c r="K192" s="3">
        <v>208.864</v>
      </c>
      <c r="L192" s="3">
        <v>890.822</v>
      </c>
      <c r="M192" s="3">
        <v>853.82</v>
      </c>
      <c r="N192" s="3">
        <v>805.77499999999998</v>
      </c>
      <c r="O192" s="3">
        <v>755.42499999999995</v>
      </c>
      <c r="P192" s="3">
        <v>709.46699999999998</v>
      </c>
      <c r="Q192" s="3">
        <v>694.50800000000004</v>
      </c>
      <c r="R192" s="3">
        <v>721.27300000000002</v>
      </c>
      <c r="S192" s="3">
        <v>893.74099999999999</v>
      </c>
      <c r="T192" s="3">
        <v>875.34699999999998</v>
      </c>
      <c r="U192" s="3">
        <v>912.93100000000004</v>
      </c>
      <c r="V192" s="3">
        <v>647.50400000000002</v>
      </c>
      <c r="W192" s="3">
        <v>231.42599999999999</v>
      </c>
      <c r="X192" s="3">
        <v>256.911</v>
      </c>
    </row>
    <row r="193" spans="1:24" x14ac:dyDescent="0.3">
      <c r="A193" s="3">
        <v>192</v>
      </c>
      <c r="B193" s="51">
        <v>43341.573257523145</v>
      </c>
      <c r="C193" s="3">
        <v>420.142427</v>
      </c>
      <c r="D193" s="3">
        <v>409.92654499999998</v>
      </c>
      <c r="E193" s="3">
        <v>734.75637200000006</v>
      </c>
      <c r="F193" s="3">
        <v>529.85900000000004</v>
      </c>
      <c r="G193" s="3">
        <v>531.62300000000005</v>
      </c>
      <c r="H193" s="3">
        <v>630.19299999999998</v>
      </c>
      <c r="I193" s="3">
        <v>269.82100000000003</v>
      </c>
      <c r="J193" s="3">
        <v>203.17400000000001</v>
      </c>
      <c r="K193" s="3">
        <v>219.37799999999999</v>
      </c>
      <c r="L193" s="3">
        <v>864.97199999999998</v>
      </c>
      <c r="M193" s="3">
        <v>841.77499999999998</v>
      </c>
      <c r="N193" s="3">
        <v>782.625</v>
      </c>
      <c r="O193" s="3">
        <v>737.15599999999995</v>
      </c>
      <c r="P193" s="3">
        <v>701.548</v>
      </c>
      <c r="Q193" s="3">
        <v>692.10900000000004</v>
      </c>
      <c r="R193" s="3">
        <v>731.41800000000001</v>
      </c>
      <c r="S193" s="3">
        <v>886.37199999999996</v>
      </c>
      <c r="T193" s="3">
        <v>872.92399999999998</v>
      </c>
      <c r="U193" s="3">
        <v>907.84299999999996</v>
      </c>
      <c r="V193" s="3">
        <v>652.62099999999998</v>
      </c>
      <c r="W193" s="3">
        <v>374.26400000000001</v>
      </c>
      <c r="X193" s="3">
        <v>195.14099999999999</v>
      </c>
    </row>
    <row r="194" spans="1:24" x14ac:dyDescent="0.3">
      <c r="A194" s="3">
        <v>193</v>
      </c>
      <c r="B194" s="51">
        <v>43341.573316898146</v>
      </c>
      <c r="C194" s="3">
        <v>419.70776999999998</v>
      </c>
      <c r="D194" s="3">
        <v>409.52009900000002</v>
      </c>
      <c r="E194" s="3">
        <v>734.14763100000005</v>
      </c>
      <c r="F194" s="3">
        <v>534.12300000000005</v>
      </c>
      <c r="G194" s="3">
        <v>554.45299999999997</v>
      </c>
      <c r="H194" s="3">
        <v>648.11599999999999</v>
      </c>
      <c r="I194" s="3">
        <v>273.40199999999999</v>
      </c>
      <c r="J194" s="3">
        <v>206.16300000000001</v>
      </c>
      <c r="K194" s="3">
        <v>227.66900000000001</v>
      </c>
      <c r="L194" s="3">
        <v>899.21199999999999</v>
      </c>
      <c r="M194" s="3">
        <v>868.96400000000006</v>
      </c>
      <c r="N194" s="3">
        <v>799.33699999999999</v>
      </c>
      <c r="O194" s="3">
        <v>762.51499999999999</v>
      </c>
      <c r="P194" s="3">
        <v>727.99199999999996</v>
      </c>
      <c r="Q194" s="3">
        <v>707.95399999999995</v>
      </c>
      <c r="R194" s="3">
        <v>735.005</v>
      </c>
      <c r="S194" s="3">
        <v>881.26199999999994</v>
      </c>
      <c r="T194" s="3">
        <v>869.952</v>
      </c>
      <c r="U194" s="3">
        <v>903.96299999999997</v>
      </c>
      <c r="V194" s="3">
        <v>666.65599999999995</v>
      </c>
      <c r="W194" s="3">
        <v>384.23700000000002</v>
      </c>
      <c r="X194" s="3">
        <v>187.92699999999999</v>
      </c>
    </row>
    <row r="195" spans="1:24" x14ac:dyDescent="0.3">
      <c r="A195" s="3">
        <v>194</v>
      </c>
      <c r="B195" s="51">
        <v>43341.573374884261</v>
      </c>
      <c r="C195" s="3">
        <v>419.10161900000003</v>
      </c>
      <c r="D195" s="3">
        <v>408.962177</v>
      </c>
      <c r="E195" s="3">
        <v>733.73085200000003</v>
      </c>
      <c r="F195" s="3">
        <v>537.95899999999995</v>
      </c>
      <c r="G195" s="3">
        <v>575.596</v>
      </c>
      <c r="H195" s="3">
        <v>665.74400000000003</v>
      </c>
      <c r="I195" s="3">
        <v>277.14999999999998</v>
      </c>
      <c r="J195" s="3">
        <v>209.03</v>
      </c>
      <c r="K195" s="3">
        <v>231.42599999999999</v>
      </c>
      <c r="L195" s="3">
        <v>895.12199999999996</v>
      </c>
      <c r="M195" s="3">
        <v>809.36</v>
      </c>
      <c r="N195" s="3">
        <v>765.70399999999995</v>
      </c>
      <c r="O195" s="3">
        <v>738.61599999999999</v>
      </c>
      <c r="P195" s="3">
        <v>726.98</v>
      </c>
      <c r="Q195" s="3">
        <v>719.96600000000001</v>
      </c>
      <c r="R195" s="3">
        <v>745.16800000000001</v>
      </c>
      <c r="S195" s="3">
        <v>887.13300000000004</v>
      </c>
      <c r="T195" s="3">
        <v>869.74800000000005</v>
      </c>
      <c r="U195" s="3">
        <v>898.16099999999994</v>
      </c>
      <c r="V195" s="3">
        <v>675.69899999999996</v>
      </c>
      <c r="W195" s="3">
        <v>443.28800000000001</v>
      </c>
      <c r="X195" s="3">
        <v>236.624</v>
      </c>
    </row>
    <row r="196" spans="1:24" x14ac:dyDescent="0.3">
      <c r="A196" s="3">
        <v>195</v>
      </c>
      <c r="B196" s="51">
        <v>43341.573440740744</v>
      </c>
      <c r="C196" s="3">
        <v>418.78214800000001</v>
      </c>
      <c r="D196" s="3">
        <v>408.40678000000003</v>
      </c>
      <c r="E196" s="3">
        <v>732.892248</v>
      </c>
      <c r="F196" s="3">
        <v>543.19799999999998</v>
      </c>
      <c r="G196" s="3">
        <v>596.33100000000002</v>
      </c>
      <c r="H196" s="3">
        <v>685.46400000000006</v>
      </c>
      <c r="I196" s="3">
        <v>281.947</v>
      </c>
      <c r="J196" s="3">
        <v>212.17400000000001</v>
      </c>
      <c r="K196" s="3">
        <v>236.36799999999999</v>
      </c>
      <c r="L196" s="3">
        <v>852.45600000000002</v>
      </c>
      <c r="M196" s="3">
        <v>828.42399999999998</v>
      </c>
      <c r="N196" s="3">
        <v>738.52800000000002</v>
      </c>
      <c r="O196" s="3">
        <v>711.82799999999997</v>
      </c>
      <c r="P196" s="3">
        <v>695.38599999999997</v>
      </c>
      <c r="Q196" s="3">
        <v>700.16700000000003</v>
      </c>
      <c r="R196" s="3">
        <v>746.553</v>
      </c>
      <c r="S196" s="3">
        <v>880.89200000000005</v>
      </c>
      <c r="T196" s="3">
        <v>866.36599999999999</v>
      </c>
      <c r="U196" s="3">
        <v>889.99599999999998</v>
      </c>
      <c r="V196" s="3">
        <v>677.43299999999999</v>
      </c>
      <c r="W196" s="3">
        <v>472.78500000000003</v>
      </c>
      <c r="X196" s="3">
        <v>252.101</v>
      </c>
    </row>
    <row r="197" spans="1:24" x14ac:dyDescent="0.3">
      <c r="A197" s="3">
        <v>196</v>
      </c>
      <c r="B197" s="51">
        <v>43341.573506134257</v>
      </c>
      <c r="C197" s="3">
        <v>418.26679200000001</v>
      </c>
      <c r="D197" s="3">
        <v>407.92375600000003</v>
      </c>
      <c r="E197" s="3">
        <v>732.41232100000002</v>
      </c>
      <c r="F197" s="3">
        <v>551.51199999999994</v>
      </c>
      <c r="G197" s="3">
        <v>614.65300000000002</v>
      </c>
      <c r="H197" s="3">
        <v>706.61300000000006</v>
      </c>
      <c r="I197" s="3">
        <v>287.303</v>
      </c>
      <c r="J197" s="3">
        <v>215.447</v>
      </c>
      <c r="K197" s="3">
        <v>242.833</v>
      </c>
      <c r="L197" s="3">
        <v>883.75599999999997</v>
      </c>
      <c r="M197" s="3">
        <v>823.798</v>
      </c>
      <c r="N197" s="3">
        <v>775.15200000000004</v>
      </c>
      <c r="O197" s="3">
        <v>763.67100000000005</v>
      </c>
      <c r="P197" s="3">
        <v>741.29600000000005</v>
      </c>
      <c r="Q197" s="3">
        <v>727.56399999999996</v>
      </c>
      <c r="R197" s="3">
        <v>750.35400000000004</v>
      </c>
      <c r="S197" s="3">
        <v>886.49</v>
      </c>
      <c r="T197" s="3">
        <v>866.45699999999999</v>
      </c>
      <c r="U197" s="3">
        <v>887.42600000000004</v>
      </c>
      <c r="V197" s="3">
        <v>693.36500000000001</v>
      </c>
      <c r="W197" s="3">
        <v>509.09300000000002</v>
      </c>
      <c r="X197" s="3">
        <v>235.584</v>
      </c>
    </row>
    <row r="198" spans="1:24" x14ac:dyDescent="0.3">
      <c r="A198" s="3">
        <v>197</v>
      </c>
      <c r="B198" s="51">
        <v>43341.573571643516</v>
      </c>
      <c r="C198" s="3">
        <v>417.87164899999999</v>
      </c>
      <c r="D198" s="3">
        <v>407.499638</v>
      </c>
      <c r="E198" s="3">
        <v>731.53666999999996</v>
      </c>
      <c r="F198" s="3">
        <v>562.61099999999999</v>
      </c>
      <c r="G198" s="3">
        <v>632.30499999999995</v>
      </c>
      <c r="H198" s="3">
        <v>715.90300000000002</v>
      </c>
      <c r="I198" s="3">
        <v>292.85399999999998</v>
      </c>
      <c r="J198" s="3">
        <v>219.001</v>
      </c>
      <c r="K198" s="3">
        <v>253.93299999999999</v>
      </c>
      <c r="L198" s="3">
        <v>900.09400000000005</v>
      </c>
      <c r="M198" s="3">
        <v>848.11099999999999</v>
      </c>
      <c r="N198" s="3">
        <v>790.26400000000001</v>
      </c>
      <c r="O198" s="3">
        <v>765.49</v>
      </c>
      <c r="P198" s="3">
        <v>727.29899999999998</v>
      </c>
      <c r="Q198" s="3">
        <v>719.59500000000003</v>
      </c>
      <c r="R198" s="3">
        <v>743.17899999999997</v>
      </c>
      <c r="S198" s="3">
        <v>884.01199999999994</v>
      </c>
      <c r="T198" s="3">
        <v>872.76700000000005</v>
      </c>
      <c r="U198" s="3">
        <v>892.327</v>
      </c>
      <c r="V198" s="3">
        <v>706.70100000000002</v>
      </c>
      <c r="W198" s="3">
        <v>455.649</v>
      </c>
      <c r="X198" s="3">
        <v>269.88299999999998</v>
      </c>
    </row>
    <row r="199" spans="1:24" x14ac:dyDescent="0.3">
      <c r="A199" s="3">
        <v>198</v>
      </c>
      <c r="B199" s="51">
        <v>43341.573636921297</v>
      </c>
      <c r="C199" s="3">
        <v>417.23606799999999</v>
      </c>
      <c r="D199" s="3">
        <v>407.00482899999997</v>
      </c>
      <c r="E199" s="3">
        <v>730.84878100000003</v>
      </c>
      <c r="F199" s="3">
        <v>573.94299999999998</v>
      </c>
      <c r="G199" s="3">
        <v>649.54899999999998</v>
      </c>
      <c r="H199" s="3">
        <v>733.78800000000001</v>
      </c>
      <c r="I199" s="3">
        <v>298.30099999999999</v>
      </c>
      <c r="J199" s="3">
        <v>224.65100000000001</v>
      </c>
      <c r="K199" s="3">
        <v>259.786</v>
      </c>
      <c r="L199" s="3">
        <v>915.87599999999998</v>
      </c>
      <c r="M199" s="3">
        <v>885.21299999999997</v>
      </c>
      <c r="N199" s="3">
        <v>850.28099999999995</v>
      </c>
      <c r="O199" s="3">
        <v>803.96199999999999</v>
      </c>
      <c r="P199" s="3">
        <v>749.26</v>
      </c>
      <c r="Q199" s="3">
        <v>727.30499999999995</v>
      </c>
      <c r="R199" s="3">
        <v>771.58699999999999</v>
      </c>
      <c r="S199" s="3">
        <v>886.40599999999995</v>
      </c>
      <c r="T199" s="3">
        <v>877.38499999999999</v>
      </c>
      <c r="U199" s="3">
        <v>896.01300000000003</v>
      </c>
      <c r="V199" s="3">
        <v>709.75599999999997</v>
      </c>
      <c r="W199" s="3">
        <v>443.29399999999998</v>
      </c>
      <c r="X199" s="3">
        <v>305.09199999999998</v>
      </c>
    </row>
    <row r="200" spans="1:24" x14ac:dyDescent="0.3">
      <c r="A200" s="3">
        <v>199</v>
      </c>
      <c r="B200" s="51">
        <v>43341.573698495369</v>
      </c>
      <c r="C200" s="3">
        <v>416.56938600000001</v>
      </c>
      <c r="D200" s="3">
        <v>406.595012</v>
      </c>
      <c r="E200" s="3">
        <v>730.34275300000002</v>
      </c>
      <c r="F200" s="3">
        <v>586.49300000000005</v>
      </c>
      <c r="G200" s="3">
        <v>665.75900000000001</v>
      </c>
      <c r="H200" s="3">
        <v>750.56399999999996</v>
      </c>
      <c r="I200" s="3">
        <v>303.80200000000002</v>
      </c>
      <c r="J200" s="3">
        <v>230.785</v>
      </c>
      <c r="K200" s="3">
        <v>262.66199999999998</v>
      </c>
      <c r="L200" s="3">
        <v>884.22900000000004</v>
      </c>
      <c r="M200" s="3">
        <v>850.52599999999995</v>
      </c>
      <c r="N200" s="3">
        <v>799.90700000000004</v>
      </c>
      <c r="O200" s="3">
        <v>744.65</v>
      </c>
      <c r="P200" s="3">
        <v>727.75599999999997</v>
      </c>
      <c r="Q200" s="3">
        <v>727.08299999999997</v>
      </c>
      <c r="R200" s="3">
        <v>777.70399999999995</v>
      </c>
      <c r="S200" s="3">
        <v>886.41399999999999</v>
      </c>
      <c r="T200" s="3">
        <v>874.41</v>
      </c>
      <c r="U200" s="3">
        <v>893.60900000000004</v>
      </c>
      <c r="V200" s="3">
        <v>712.42399999999998</v>
      </c>
      <c r="W200" s="3">
        <v>455.40300000000002</v>
      </c>
      <c r="X200" s="3">
        <v>270.65100000000001</v>
      </c>
    </row>
    <row r="201" spans="1:24" x14ac:dyDescent="0.3">
      <c r="A201" s="3">
        <v>200</v>
      </c>
      <c r="B201" s="51">
        <v>43341.573757060185</v>
      </c>
      <c r="C201" s="3">
        <v>416.17592300000001</v>
      </c>
      <c r="D201" s="3">
        <v>406.183514</v>
      </c>
      <c r="E201" s="3">
        <v>729.65822700000001</v>
      </c>
      <c r="F201" s="3">
        <v>600.18899999999996</v>
      </c>
      <c r="G201" s="3">
        <v>681.88199999999995</v>
      </c>
      <c r="H201" s="3">
        <v>766.34199999999998</v>
      </c>
      <c r="I201" s="3">
        <v>309.64999999999998</v>
      </c>
      <c r="J201" s="3">
        <v>236.72800000000001</v>
      </c>
      <c r="K201" s="3">
        <v>270.23700000000002</v>
      </c>
      <c r="L201" s="3">
        <v>881.63900000000001</v>
      </c>
      <c r="M201" s="3">
        <v>849.79600000000005</v>
      </c>
      <c r="N201" s="3">
        <v>810.65200000000004</v>
      </c>
      <c r="O201" s="3">
        <v>784.45500000000004</v>
      </c>
      <c r="P201" s="3">
        <v>765.93100000000004</v>
      </c>
      <c r="Q201" s="3">
        <v>761.29700000000003</v>
      </c>
      <c r="R201" s="3">
        <v>776.50400000000002</v>
      </c>
      <c r="S201" s="3">
        <v>881.19899999999996</v>
      </c>
      <c r="T201" s="3">
        <v>879.65899999999999</v>
      </c>
      <c r="U201" s="3">
        <v>891.202</v>
      </c>
      <c r="V201" s="3">
        <v>719.51900000000001</v>
      </c>
      <c r="W201" s="3">
        <v>469.76600000000002</v>
      </c>
      <c r="X201" s="3">
        <v>328.73200000000003</v>
      </c>
    </row>
    <row r="202" spans="1:24" x14ac:dyDescent="0.3">
      <c r="A202" s="3">
        <v>201</v>
      </c>
      <c r="B202" s="51">
        <v>43341.573822916667</v>
      </c>
      <c r="C202" s="3">
        <v>415.66140100000001</v>
      </c>
      <c r="D202" s="3">
        <v>405.54142400000001</v>
      </c>
      <c r="E202" s="3">
        <v>728.75479399999995</v>
      </c>
      <c r="F202" s="3">
        <v>617.26300000000003</v>
      </c>
      <c r="G202" s="3">
        <v>699.97900000000004</v>
      </c>
      <c r="H202" s="3">
        <v>781.24099999999999</v>
      </c>
      <c r="I202" s="3">
        <v>316.976</v>
      </c>
      <c r="J202" s="3">
        <v>242.965</v>
      </c>
      <c r="K202" s="3">
        <v>271.96899999999999</v>
      </c>
      <c r="L202" s="3">
        <v>856.94200000000001</v>
      </c>
      <c r="M202" s="3">
        <v>854.75300000000004</v>
      </c>
      <c r="N202" s="3">
        <v>800.25599999999997</v>
      </c>
      <c r="O202" s="3">
        <v>768.76300000000003</v>
      </c>
      <c r="P202" s="3">
        <v>756.53399999999999</v>
      </c>
      <c r="Q202" s="3">
        <v>732.20899999999995</v>
      </c>
      <c r="R202" s="3">
        <v>762.66</v>
      </c>
      <c r="S202" s="3">
        <v>887.303</v>
      </c>
      <c r="T202" s="3">
        <v>871.41800000000001</v>
      </c>
      <c r="U202" s="3">
        <v>879.56</v>
      </c>
      <c r="V202" s="3">
        <v>736.33600000000001</v>
      </c>
      <c r="W202" s="3">
        <v>408.86</v>
      </c>
      <c r="X202" s="3">
        <v>352.62099999999998</v>
      </c>
    </row>
    <row r="203" spans="1:24" x14ac:dyDescent="0.3">
      <c r="A203" s="3">
        <v>202</v>
      </c>
      <c r="B203" s="51">
        <v>43341.573887847226</v>
      </c>
      <c r="C203" s="3">
        <v>414.86272100000002</v>
      </c>
      <c r="D203" s="3">
        <v>405.19135899999998</v>
      </c>
      <c r="E203" s="3">
        <v>727.79746699999998</v>
      </c>
      <c r="F203" s="3">
        <v>634.745</v>
      </c>
      <c r="G203" s="3">
        <v>716.40200000000004</v>
      </c>
      <c r="H203" s="3">
        <v>796.55600000000004</v>
      </c>
      <c r="I203" s="3">
        <v>324.99700000000001</v>
      </c>
      <c r="J203" s="3">
        <v>247.953</v>
      </c>
      <c r="K203" s="3">
        <v>269.58300000000003</v>
      </c>
      <c r="L203" s="3">
        <v>917.18600000000004</v>
      </c>
      <c r="M203" s="3">
        <v>892.33199999999999</v>
      </c>
      <c r="N203" s="3">
        <v>855.154</v>
      </c>
      <c r="O203" s="3">
        <v>810.10299999999995</v>
      </c>
      <c r="P203" s="3">
        <v>772.69200000000001</v>
      </c>
      <c r="Q203" s="3">
        <v>743.55700000000002</v>
      </c>
      <c r="R203" s="3">
        <v>778.71500000000003</v>
      </c>
      <c r="S203" s="3">
        <v>886.44</v>
      </c>
      <c r="T203" s="3">
        <v>873.70500000000004</v>
      </c>
      <c r="U203" s="3">
        <v>877.45600000000002</v>
      </c>
      <c r="V203" s="3">
        <v>743.39700000000005</v>
      </c>
      <c r="W203" s="3">
        <v>466.03399999999999</v>
      </c>
      <c r="X203" s="3">
        <v>306.24200000000002</v>
      </c>
    </row>
    <row r="204" spans="1:24" x14ac:dyDescent="0.3">
      <c r="A204" s="3">
        <v>203</v>
      </c>
      <c r="B204" s="51">
        <v>43341.57395208333</v>
      </c>
      <c r="C204" s="3">
        <v>415.33016700000002</v>
      </c>
      <c r="D204" s="3">
        <v>405.10299500000002</v>
      </c>
      <c r="E204" s="3">
        <v>727.97343699999999</v>
      </c>
      <c r="F204" s="3">
        <v>650.87900000000002</v>
      </c>
      <c r="G204" s="3">
        <v>732.14599999999996</v>
      </c>
      <c r="H204" s="3">
        <v>806.59799999999996</v>
      </c>
      <c r="I204" s="3">
        <v>333.28100000000001</v>
      </c>
      <c r="J204" s="3">
        <v>251.624</v>
      </c>
      <c r="K204" s="3">
        <v>268.28100000000001</v>
      </c>
      <c r="L204" s="3">
        <v>779.90499999999997</v>
      </c>
      <c r="M204" s="3">
        <v>690.38900000000001</v>
      </c>
      <c r="N204" s="3">
        <v>680.18100000000004</v>
      </c>
      <c r="O204" s="3">
        <v>660.096</v>
      </c>
      <c r="P204" s="3">
        <v>666.68399999999997</v>
      </c>
      <c r="Q204" s="3">
        <v>680.07500000000005</v>
      </c>
      <c r="R204" s="3">
        <v>742.46299999999997</v>
      </c>
      <c r="S204" s="3">
        <v>859.923</v>
      </c>
      <c r="T204" s="3">
        <v>844.94100000000003</v>
      </c>
      <c r="U204" s="3">
        <v>856.67600000000004</v>
      </c>
      <c r="V204" s="3">
        <v>722.48699999999997</v>
      </c>
      <c r="W204" s="3">
        <v>496.65</v>
      </c>
      <c r="X204" s="3">
        <v>325.64100000000002</v>
      </c>
    </row>
    <row r="205" spans="1:24" x14ac:dyDescent="0.3">
      <c r="A205" s="3">
        <v>204</v>
      </c>
      <c r="B205" s="51">
        <v>43341.574017013889</v>
      </c>
      <c r="C205" s="3">
        <v>416.31043599999998</v>
      </c>
      <c r="D205" s="3">
        <v>403.66569700000002</v>
      </c>
      <c r="E205" s="3">
        <v>729.52604099999996</v>
      </c>
      <c r="F205" s="3">
        <v>596.41999999999996</v>
      </c>
      <c r="G205" s="3">
        <v>734.31500000000005</v>
      </c>
      <c r="H205" s="3">
        <v>779.35799999999995</v>
      </c>
      <c r="I205" s="3">
        <v>336.76100000000002</v>
      </c>
      <c r="J205" s="3">
        <v>245.06700000000001</v>
      </c>
      <c r="K205" s="3">
        <v>143.315</v>
      </c>
      <c r="L205" s="3">
        <v>484.80500000000001</v>
      </c>
      <c r="M205" s="3">
        <v>543.89200000000005</v>
      </c>
      <c r="N205" s="3">
        <v>484.90899999999999</v>
      </c>
      <c r="O205" s="3">
        <v>443.16899999999998</v>
      </c>
      <c r="P205" s="3">
        <v>440.70499999999998</v>
      </c>
      <c r="Q205" s="3">
        <v>444.01799999999997</v>
      </c>
      <c r="R205" s="3">
        <v>517.41</v>
      </c>
      <c r="S205" s="3">
        <v>731.76400000000001</v>
      </c>
      <c r="T205" s="3">
        <v>671.67700000000002</v>
      </c>
      <c r="U205" s="3">
        <v>729.51499999999999</v>
      </c>
      <c r="V205" s="3">
        <v>112.185</v>
      </c>
      <c r="W205" s="3">
        <v>342.17</v>
      </c>
      <c r="X205" s="3">
        <v>320.774</v>
      </c>
    </row>
    <row r="206" spans="1:24" x14ac:dyDescent="0.3">
      <c r="A206" s="3">
        <v>205</v>
      </c>
      <c r="B206" s="51">
        <v>43341.574081828701</v>
      </c>
      <c r="C206" s="3">
        <v>417.23523299999999</v>
      </c>
      <c r="D206" s="3">
        <v>404.76050800000002</v>
      </c>
      <c r="E206" s="3">
        <v>730.33265300000005</v>
      </c>
      <c r="F206" s="3">
        <v>593.58000000000004</v>
      </c>
      <c r="G206" s="3">
        <v>718.11400000000003</v>
      </c>
      <c r="H206" s="3">
        <v>715.74699999999996</v>
      </c>
      <c r="I206" s="3">
        <v>333.642</v>
      </c>
      <c r="J206" s="3">
        <v>239.125</v>
      </c>
      <c r="K206" s="3">
        <v>97.108000000000004</v>
      </c>
      <c r="L206" s="3">
        <v>357.52100000000002</v>
      </c>
      <c r="M206" s="3">
        <v>382.43599999999998</v>
      </c>
      <c r="N206" s="3">
        <v>310.26100000000002</v>
      </c>
      <c r="O206" s="3">
        <v>276.64999999999998</v>
      </c>
      <c r="P206" s="3">
        <v>299.64800000000002</v>
      </c>
      <c r="Q206" s="3">
        <v>312.42200000000003</v>
      </c>
      <c r="R206" s="3">
        <v>375.95600000000002</v>
      </c>
      <c r="S206" s="3">
        <v>379.70600000000002</v>
      </c>
      <c r="T206" s="3">
        <v>304.53699999999998</v>
      </c>
      <c r="U206" s="3">
        <v>501.32900000000001</v>
      </c>
      <c r="V206" s="3">
        <v>95.775999999999996</v>
      </c>
      <c r="W206" s="3">
        <v>206.09</v>
      </c>
      <c r="X206" s="3">
        <v>210.44800000000001</v>
      </c>
    </row>
    <row r="207" spans="1:24" x14ac:dyDescent="0.3">
      <c r="A207" s="3">
        <v>206</v>
      </c>
      <c r="B207" s="51">
        <v>43341.574139930555</v>
      </c>
      <c r="C207" s="3">
        <v>417.57992000000002</v>
      </c>
      <c r="D207" s="3">
        <v>405.52039000000002</v>
      </c>
      <c r="E207" s="3">
        <v>732.80130699999995</v>
      </c>
      <c r="F207" s="3">
        <v>581.56700000000001</v>
      </c>
      <c r="G207" s="3">
        <v>697.23400000000004</v>
      </c>
      <c r="H207" s="3">
        <v>651.61900000000003</v>
      </c>
      <c r="I207" s="3">
        <v>328.01499999999999</v>
      </c>
      <c r="J207" s="3">
        <v>233.143</v>
      </c>
      <c r="K207" s="3">
        <v>40.436999999999998</v>
      </c>
      <c r="L207" s="3">
        <v>240.63800000000001</v>
      </c>
      <c r="M207" s="3">
        <v>284.09199999999998</v>
      </c>
      <c r="N207" s="3">
        <v>249.29300000000001</v>
      </c>
      <c r="O207" s="3">
        <v>230.572</v>
      </c>
      <c r="P207" s="3">
        <v>244.88499999999999</v>
      </c>
      <c r="Q207" s="3">
        <v>256.49799999999999</v>
      </c>
      <c r="R207" s="3">
        <v>324.16500000000002</v>
      </c>
      <c r="S207" s="3">
        <v>186.267</v>
      </c>
      <c r="T207" s="3">
        <v>148.49700000000001</v>
      </c>
      <c r="U207" s="3">
        <v>430.483</v>
      </c>
      <c r="V207" s="3">
        <v>95.828999999999994</v>
      </c>
      <c r="W207" s="3">
        <v>164.584</v>
      </c>
      <c r="X207" s="3">
        <v>213.99799999999999</v>
      </c>
    </row>
    <row r="208" spans="1:24" x14ac:dyDescent="0.3">
      <c r="A208" s="3">
        <v>207</v>
      </c>
      <c r="B208" s="51">
        <v>43341.574205902776</v>
      </c>
      <c r="C208" s="3">
        <v>418.37860000000001</v>
      </c>
      <c r="D208" s="3">
        <v>405.19388500000002</v>
      </c>
      <c r="E208" s="3">
        <v>733.05138099999999</v>
      </c>
      <c r="F208" s="3">
        <v>565.80399999999997</v>
      </c>
      <c r="G208" s="3">
        <v>674.32899999999995</v>
      </c>
      <c r="H208" s="3">
        <v>609.11699999999996</v>
      </c>
      <c r="I208" s="3">
        <v>319.07</v>
      </c>
      <c r="J208" s="3">
        <v>224.47399999999999</v>
      </c>
      <c r="K208" s="3">
        <v>38.991</v>
      </c>
      <c r="L208" s="3">
        <v>54.658999999999999</v>
      </c>
      <c r="M208" s="3">
        <v>47.53</v>
      </c>
      <c r="N208" s="3">
        <v>59.576000000000001</v>
      </c>
      <c r="O208" s="3">
        <v>141.59200000000001</v>
      </c>
      <c r="P208" s="3">
        <v>191.75299999999999</v>
      </c>
      <c r="Q208" s="3">
        <v>202.441</v>
      </c>
      <c r="R208" s="3">
        <v>289.976</v>
      </c>
      <c r="S208" s="3">
        <v>146.208</v>
      </c>
      <c r="T208" s="3">
        <v>105.453</v>
      </c>
      <c r="U208" s="3">
        <v>367.04599999999999</v>
      </c>
      <c r="V208" s="3">
        <v>86.477999999999994</v>
      </c>
      <c r="W208" s="3">
        <v>117.125</v>
      </c>
      <c r="X208" s="3">
        <v>244.351</v>
      </c>
    </row>
    <row r="209" spans="1:24" x14ac:dyDescent="0.3">
      <c r="A209" s="3">
        <v>208</v>
      </c>
      <c r="B209" s="51">
        <v>43341.574270949073</v>
      </c>
      <c r="C209" s="3">
        <v>419.149539</v>
      </c>
      <c r="D209" s="3">
        <v>405.881395</v>
      </c>
      <c r="E209" s="3">
        <v>733.98933399999999</v>
      </c>
      <c r="F209" s="3">
        <v>550.245</v>
      </c>
      <c r="G209" s="3">
        <v>655.04999999999995</v>
      </c>
      <c r="H209" s="3">
        <v>568.29399999999998</v>
      </c>
      <c r="I209" s="3">
        <v>309.59699999999998</v>
      </c>
      <c r="J209" s="3">
        <v>198.11099999999999</v>
      </c>
      <c r="K209" s="3">
        <v>33.052999999999997</v>
      </c>
      <c r="L209" s="3">
        <v>60.945</v>
      </c>
      <c r="M209" s="3">
        <v>59.860999999999997</v>
      </c>
      <c r="N209" s="3">
        <v>61.033999999999999</v>
      </c>
      <c r="O209" s="3">
        <v>137.541</v>
      </c>
      <c r="P209" s="3">
        <v>169.38</v>
      </c>
      <c r="Q209" s="3">
        <v>192.30600000000001</v>
      </c>
      <c r="R209" s="3">
        <v>272.67700000000002</v>
      </c>
      <c r="S209" s="3">
        <v>137.39500000000001</v>
      </c>
      <c r="T209" s="3">
        <v>77.194999999999993</v>
      </c>
      <c r="U209" s="3">
        <v>286.83300000000003</v>
      </c>
      <c r="V209" s="3">
        <v>66.456999999999994</v>
      </c>
      <c r="W209" s="3">
        <v>111.547</v>
      </c>
      <c r="X209" s="3">
        <v>347.26400000000001</v>
      </c>
    </row>
    <row r="210" spans="1:24" x14ac:dyDescent="0.3">
      <c r="A210" s="3">
        <v>209</v>
      </c>
      <c r="B210" s="51">
        <v>43341.574335879632</v>
      </c>
      <c r="C210" s="3">
        <v>420.08525600000002</v>
      </c>
      <c r="D210" s="3">
        <v>406.23485199999999</v>
      </c>
      <c r="E210" s="3">
        <v>734.49115300000005</v>
      </c>
      <c r="F210" s="3">
        <v>535.351</v>
      </c>
      <c r="G210" s="3">
        <v>636.51700000000005</v>
      </c>
      <c r="H210" s="3">
        <v>525.75099999999998</v>
      </c>
      <c r="I210" s="3">
        <v>299.70100000000002</v>
      </c>
      <c r="J210" s="3">
        <v>166.31399999999999</v>
      </c>
      <c r="K210" s="3">
        <v>40.058999999999997</v>
      </c>
      <c r="L210" s="3">
        <v>64.391000000000005</v>
      </c>
      <c r="M210" s="3">
        <v>60.652000000000001</v>
      </c>
      <c r="N210" s="3">
        <v>47.862000000000002</v>
      </c>
      <c r="O210" s="3">
        <v>97.587000000000003</v>
      </c>
      <c r="P210" s="3">
        <v>144.08099999999999</v>
      </c>
      <c r="Q210" s="3">
        <v>154.91</v>
      </c>
      <c r="R210" s="3">
        <v>245.53800000000001</v>
      </c>
      <c r="S210" s="3">
        <v>139.976</v>
      </c>
      <c r="T210" s="3">
        <v>90.625</v>
      </c>
      <c r="U210" s="3">
        <v>256.24599999999998</v>
      </c>
      <c r="V210" s="3">
        <v>67.067999999999998</v>
      </c>
      <c r="W210" s="3">
        <v>208.095</v>
      </c>
      <c r="X210" s="3">
        <v>239.161</v>
      </c>
    </row>
    <row r="211" spans="1:24" x14ac:dyDescent="0.3">
      <c r="A211" s="3">
        <v>210</v>
      </c>
      <c r="B211" s="51">
        <v>43341.574400810183</v>
      </c>
      <c r="C211" s="3">
        <v>420.97808900000001</v>
      </c>
      <c r="D211" s="3">
        <v>406.61015900000001</v>
      </c>
      <c r="E211" s="3">
        <v>735.18745999999999</v>
      </c>
      <c r="F211" s="3">
        <v>521.30399999999997</v>
      </c>
      <c r="G211" s="3">
        <v>619.41399999999999</v>
      </c>
      <c r="H211" s="3">
        <v>491.93400000000003</v>
      </c>
      <c r="I211" s="3">
        <v>290.68</v>
      </c>
      <c r="J211" s="3">
        <v>142.27500000000001</v>
      </c>
      <c r="K211" s="3">
        <v>34.042999999999999</v>
      </c>
      <c r="L211" s="3">
        <v>47.682000000000002</v>
      </c>
      <c r="M211" s="3">
        <v>45.973999999999997</v>
      </c>
      <c r="N211" s="3">
        <v>49.34</v>
      </c>
      <c r="O211" s="3">
        <v>73.412999999999997</v>
      </c>
      <c r="P211" s="3">
        <v>68.254999999999995</v>
      </c>
      <c r="Q211" s="3">
        <v>87.712000000000003</v>
      </c>
      <c r="R211" s="3">
        <v>224.90299999999999</v>
      </c>
      <c r="S211" s="3">
        <v>141.053</v>
      </c>
      <c r="T211" s="3">
        <v>94.994</v>
      </c>
      <c r="U211" s="3">
        <v>193.05099999999999</v>
      </c>
      <c r="V211" s="3">
        <v>66.27</v>
      </c>
      <c r="W211" s="3">
        <v>194.101</v>
      </c>
      <c r="X211" s="3">
        <v>246.3</v>
      </c>
    </row>
    <row r="212" spans="1:24" x14ac:dyDescent="0.3">
      <c r="A212" s="3">
        <v>211</v>
      </c>
      <c r="B212" s="51">
        <v>43341.574462500001</v>
      </c>
      <c r="C212" s="3">
        <v>421.57332100000002</v>
      </c>
      <c r="D212" s="3">
        <v>406.97200900000001</v>
      </c>
      <c r="E212" s="3">
        <v>735.992391</v>
      </c>
      <c r="F212" s="3">
        <v>508.74</v>
      </c>
      <c r="G212" s="3">
        <v>604.27700000000004</v>
      </c>
      <c r="H212" s="3">
        <v>457.68599999999998</v>
      </c>
      <c r="I212" s="3">
        <v>281.58199999999999</v>
      </c>
      <c r="J212" s="3">
        <v>122.08799999999999</v>
      </c>
      <c r="K212" s="3">
        <v>28.611999999999998</v>
      </c>
      <c r="L212" s="3">
        <v>69.256</v>
      </c>
      <c r="M212" s="3">
        <v>57.274999999999999</v>
      </c>
      <c r="N212" s="3">
        <v>59.982999999999997</v>
      </c>
      <c r="O212" s="3">
        <v>62.255000000000003</v>
      </c>
      <c r="P212" s="3">
        <v>75.245000000000005</v>
      </c>
      <c r="Q212" s="3">
        <v>87.009</v>
      </c>
      <c r="R212" s="3">
        <v>208.94900000000001</v>
      </c>
      <c r="S212" s="3">
        <v>139.637</v>
      </c>
      <c r="T212" s="3">
        <v>91.929000000000002</v>
      </c>
      <c r="U212" s="3">
        <v>158.86199999999999</v>
      </c>
      <c r="V212" s="3">
        <v>66.119</v>
      </c>
      <c r="W212" s="3">
        <v>250.11699999999999</v>
      </c>
      <c r="X212" s="3">
        <v>238.58500000000001</v>
      </c>
    </row>
    <row r="213" spans="1:24" x14ac:dyDescent="0.3">
      <c r="A213" s="3">
        <v>212</v>
      </c>
      <c r="B213" s="51">
        <v>43341.574531365739</v>
      </c>
      <c r="C213" s="3">
        <v>422.46615400000002</v>
      </c>
      <c r="D213" s="3">
        <v>407.035122</v>
      </c>
      <c r="E213" s="3">
        <v>736.89329599999996</v>
      </c>
      <c r="F213" s="3">
        <v>495.33</v>
      </c>
      <c r="G213" s="3">
        <v>587.93499999999995</v>
      </c>
      <c r="H213" s="3">
        <v>426.55500000000001</v>
      </c>
      <c r="I213" s="3">
        <v>271.64400000000001</v>
      </c>
      <c r="J213" s="3">
        <v>105.22799999999999</v>
      </c>
      <c r="K213" s="3">
        <v>27.986000000000001</v>
      </c>
      <c r="L213" s="3">
        <v>55.112000000000002</v>
      </c>
      <c r="M213" s="3">
        <v>59.762</v>
      </c>
      <c r="N213" s="3">
        <v>44.607999999999997</v>
      </c>
      <c r="O213" s="3">
        <v>51.281999999999996</v>
      </c>
      <c r="P213" s="3">
        <v>53.509</v>
      </c>
      <c r="Q213" s="3">
        <v>83.242999999999995</v>
      </c>
      <c r="R213" s="3">
        <v>197.62100000000001</v>
      </c>
      <c r="S213" s="3">
        <v>137.422</v>
      </c>
      <c r="T213" s="3">
        <v>95.278000000000006</v>
      </c>
      <c r="U213" s="3">
        <v>95.242999999999995</v>
      </c>
      <c r="V213" s="3">
        <v>65.950999999999993</v>
      </c>
      <c r="W213" s="3">
        <v>218.399</v>
      </c>
      <c r="X213" s="3">
        <v>254.46</v>
      </c>
    </row>
    <row r="214" spans="1:24" x14ac:dyDescent="0.3">
      <c r="A214" s="3">
        <v>213</v>
      </c>
      <c r="B214" s="51">
        <v>43341.574596412036</v>
      </c>
      <c r="C214" s="3">
        <v>423.76505800000001</v>
      </c>
      <c r="D214" s="3">
        <v>407.89261699999997</v>
      </c>
      <c r="E214" s="3">
        <v>738.92666399999996</v>
      </c>
      <c r="F214" s="3">
        <v>482.08800000000002</v>
      </c>
      <c r="G214" s="3">
        <v>571.57000000000005</v>
      </c>
      <c r="H214" s="3">
        <v>395.16399999999999</v>
      </c>
      <c r="I214" s="3">
        <v>260.46699999999998</v>
      </c>
      <c r="J214" s="3">
        <v>89.203999999999994</v>
      </c>
      <c r="K214" s="3">
        <v>26.058</v>
      </c>
      <c r="L214" s="3">
        <v>53.045999999999999</v>
      </c>
      <c r="M214" s="3">
        <v>38.801000000000002</v>
      </c>
      <c r="N214" s="3">
        <v>37.991999999999997</v>
      </c>
      <c r="O214" s="3">
        <v>47.844000000000001</v>
      </c>
      <c r="P214" s="3">
        <v>56.661999999999999</v>
      </c>
      <c r="Q214" s="3">
        <v>86.680999999999997</v>
      </c>
      <c r="R214" s="3">
        <v>197.23400000000001</v>
      </c>
      <c r="S214" s="3">
        <v>138.69900000000001</v>
      </c>
      <c r="T214" s="3">
        <v>95.632999999999996</v>
      </c>
      <c r="U214" s="3">
        <v>76.706999999999994</v>
      </c>
      <c r="V214" s="3">
        <v>69.531000000000006</v>
      </c>
      <c r="W214" s="3">
        <v>114.27200000000001</v>
      </c>
      <c r="X214" s="3">
        <v>349.488</v>
      </c>
    </row>
    <row r="215" spans="1:24" x14ac:dyDescent="0.3">
      <c r="A215" s="3">
        <v>214</v>
      </c>
      <c r="B215" s="51">
        <v>43341.574661342594</v>
      </c>
      <c r="C215" s="3">
        <v>427.15232700000001</v>
      </c>
      <c r="D215" s="3">
        <v>408.57423999999997</v>
      </c>
      <c r="E215" s="3">
        <v>740.81184299999995</v>
      </c>
      <c r="F215" s="3">
        <v>469.22699999999998</v>
      </c>
      <c r="G215" s="3">
        <v>553.99400000000003</v>
      </c>
      <c r="H215" s="3">
        <v>371.35500000000002</v>
      </c>
      <c r="I215" s="3">
        <v>249.24600000000001</v>
      </c>
      <c r="J215" s="3">
        <v>77.423000000000002</v>
      </c>
      <c r="K215" s="3">
        <v>23.355</v>
      </c>
      <c r="L215" s="3">
        <v>41.218000000000004</v>
      </c>
      <c r="M215" s="3">
        <v>41.128</v>
      </c>
      <c r="N215" s="3">
        <v>40.984000000000002</v>
      </c>
      <c r="O215" s="3">
        <v>48.670999999999999</v>
      </c>
      <c r="P215" s="3">
        <v>61.776000000000003</v>
      </c>
      <c r="Q215" s="3">
        <v>89.158000000000001</v>
      </c>
      <c r="R215" s="3">
        <v>191.916</v>
      </c>
      <c r="S215" s="3">
        <v>132.07900000000001</v>
      </c>
      <c r="T215" s="3">
        <v>94.54</v>
      </c>
      <c r="U215" s="3">
        <v>78.539000000000001</v>
      </c>
      <c r="V215" s="3">
        <v>77.635999999999996</v>
      </c>
      <c r="W215" s="3">
        <v>192.488</v>
      </c>
      <c r="X215" s="3">
        <v>248.88399999999999</v>
      </c>
    </row>
    <row r="216" spans="1:24" x14ac:dyDescent="0.3">
      <c r="A216" s="3">
        <v>215</v>
      </c>
      <c r="B216" s="51">
        <v>43341.574726273146</v>
      </c>
      <c r="C216" s="3">
        <v>424.16440299999999</v>
      </c>
      <c r="D216" s="3">
        <v>410.02079600000002</v>
      </c>
      <c r="E216" s="3">
        <v>741.81884500000001</v>
      </c>
      <c r="F216" s="3">
        <v>456.90699999999998</v>
      </c>
      <c r="G216" s="3">
        <v>537.34699999999998</v>
      </c>
      <c r="H216" s="3">
        <v>349.32</v>
      </c>
      <c r="I216" s="3">
        <v>238.40299999999999</v>
      </c>
      <c r="J216" s="3">
        <v>69.539000000000001</v>
      </c>
      <c r="K216" s="3">
        <v>24.829000000000001</v>
      </c>
      <c r="L216" s="3">
        <v>64.382000000000005</v>
      </c>
      <c r="M216" s="3">
        <v>53.962000000000003</v>
      </c>
      <c r="N216" s="3">
        <v>51.326000000000001</v>
      </c>
      <c r="O216" s="3">
        <v>64.700999999999993</v>
      </c>
      <c r="P216" s="3">
        <v>76.680000000000007</v>
      </c>
      <c r="Q216" s="3">
        <v>93.421000000000006</v>
      </c>
      <c r="R216" s="3">
        <v>181.85</v>
      </c>
      <c r="S216" s="3">
        <v>135.232</v>
      </c>
      <c r="T216" s="3">
        <v>101.485</v>
      </c>
      <c r="U216" s="3">
        <v>77.971999999999994</v>
      </c>
      <c r="V216" s="3">
        <v>77.37</v>
      </c>
      <c r="W216" s="3">
        <v>179.398</v>
      </c>
      <c r="X216" s="3">
        <v>275.02499999999998</v>
      </c>
    </row>
    <row r="217" spans="1:24" x14ac:dyDescent="0.3">
      <c r="A217" s="3">
        <v>216</v>
      </c>
      <c r="B217" s="51">
        <v>43341.574791319443</v>
      </c>
      <c r="C217" s="3">
        <v>423.88948599999998</v>
      </c>
      <c r="D217" s="3">
        <v>409.55375400000003</v>
      </c>
      <c r="E217" s="3">
        <v>741.53846099999998</v>
      </c>
      <c r="F217" s="3">
        <v>446.59199999999998</v>
      </c>
      <c r="G217" s="3">
        <v>522.52300000000002</v>
      </c>
      <c r="H217" s="3">
        <v>331.27</v>
      </c>
      <c r="I217" s="3">
        <v>227.80600000000001</v>
      </c>
      <c r="J217" s="3">
        <v>64.221999999999994</v>
      </c>
      <c r="K217" s="3">
        <v>24.155999999999999</v>
      </c>
      <c r="L217" s="3">
        <v>68.900999999999996</v>
      </c>
      <c r="M217" s="3">
        <v>64.807000000000002</v>
      </c>
      <c r="N217" s="3">
        <v>61.031999999999996</v>
      </c>
      <c r="O217" s="3">
        <v>78.238</v>
      </c>
      <c r="P217" s="3">
        <v>93.51</v>
      </c>
      <c r="Q217" s="3">
        <v>103.164</v>
      </c>
      <c r="R217" s="3">
        <v>158.07400000000001</v>
      </c>
      <c r="S217" s="3">
        <v>134.92400000000001</v>
      </c>
      <c r="T217" s="3">
        <v>103.718</v>
      </c>
      <c r="U217" s="3">
        <v>77.459000000000003</v>
      </c>
      <c r="V217" s="3">
        <v>81.161000000000001</v>
      </c>
      <c r="W217" s="3">
        <v>55.316000000000003</v>
      </c>
      <c r="X217" s="3">
        <v>364.76100000000002</v>
      </c>
    </row>
    <row r="218" spans="1:24" x14ac:dyDescent="0.3">
      <c r="A218" s="3">
        <v>217</v>
      </c>
      <c r="B218" s="51">
        <v>43341.574856481478</v>
      </c>
      <c r="C218" s="3">
        <v>424.71927499999998</v>
      </c>
      <c r="D218" s="3">
        <v>409.48139200000003</v>
      </c>
      <c r="E218" s="3">
        <v>741.85589100000004</v>
      </c>
      <c r="F218" s="3">
        <v>435.94</v>
      </c>
      <c r="G218" s="3">
        <v>498.096</v>
      </c>
      <c r="H218" s="3">
        <v>314.697</v>
      </c>
      <c r="I218" s="3">
        <v>216.81299999999999</v>
      </c>
      <c r="J218" s="3">
        <v>60.143999999999998</v>
      </c>
      <c r="K218" s="3">
        <v>23.956</v>
      </c>
      <c r="L218" s="3">
        <v>64.948999999999998</v>
      </c>
      <c r="M218" s="3">
        <v>42.207000000000001</v>
      </c>
      <c r="N218" s="3">
        <v>40.606999999999999</v>
      </c>
      <c r="O218" s="3">
        <v>64.417000000000002</v>
      </c>
      <c r="P218" s="3">
        <v>85.552999999999997</v>
      </c>
      <c r="Q218" s="3">
        <v>100.342</v>
      </c>
      <c r="R218" s="3">
        <v>150.828</v>
      </c>
      <c r="S218" s="3">
        <v>134.90600000000001</v>
      </c>
      <c r="T218" s="3">
        <v>105.504</v>
      </c>
      <c r="U218" s="3">
        <v>72.498999999999995</v>
      </c>
      <c r="V218" s="3">
        <v>70.744</v>
      </c>
      <c r="W218" s="3">
        <v>47.241</v>
      </c>
      <c r="X218" s="3">
        <v>344.88799999999998</v>
      </c>
    </row>
    <row r="219" spans="1:24" x14ac:dyDescent="0.3">
      <c r="A219" s="3">
        <v>218</v>
      </c>
      <c r="B219" s="51">
        <v>43341.574917129627</v>
      </c>
      <c r="C219" s="3">
        <v>425.58689099999998</v>
      </c>
      <c r="D219" s="3">
        <v>410.19835</v>
      </c>
      <c r="E219" s="3">
        <v>742.60861</v>
      </c>
      <c r="F219" s="3">
        <v>426.54500000000002</v>
      </c>
      <c r="G219" s="3">
        <v>480.12299999999999</v>
      </c>
      <c r="H219" s="3">
        <v>302.553</v>
      </c>
      <c r="I219" s="3">
        <v>207.25700000000001</v>
      </c>
      <c r="J219" s="3">
        <v>57.026000000000003</v>
      </c>
      <c r="K219" s="3">
        <v>23.628</v>
      </c>
      <c r="L219" s="3">
        <v>75.846999999999994</v>
      </c>
      <c r="M219" s="3">
        <v>70.052999999999997</v>
      </c>
      <c r="N219" s="3">
        <v>57.951999999999998</v>
      </c>
      <c r="O219" s="3">
        <v>66.260000000000005</v>
      </c>
      <c r="P219" s="3">
        <v>79.637</v>
      </c>
      <c r="Q219" s="3">
        <v>95.516999999999996</v>
      </c>
      <c r="R219" s="3">
        <v>135.577</v>
      </c>
      <c r="S219" s="3">
        <v>130.702</v>
      </c>
      <c r="T219" s="3">
        <v>98.912999999999997</v>
      </c>
      <c r="U219" s="3">
        <v>71.843000000000004</v>
      </c>
      <c r="V219" s="3">
        <v>62.148000000000003</v>
      </c>
      <c r="W219" s="3">
        <v>39.402000000000001</v>
      </c>
      <c r="X219" s="3">
        <v>397.91199999999998</v>
      </c>
    </row>
    <row r="220" spans="1:24" x14ac:dyDescent="0.3">
      <c r="A220" s="3">
        <v>219</v>
      </c>
      <c r="B220" s="51">
        <v>43341.574982407408</v>
      </c>
      <c r="C220" s="3">
        <v>425.787825</v>
      </c>
      <c r="D220" s="3">
        <v>410.15291000000002</v>
      </c>
      <c r="E220" s="3">
        <v>742.94540500000005</v>
      </c>
      <c r="F220" s="3">
        <v>416.65199999999999</v>
      </c>
      <c r="G220" s="3">
        <v>464.44499999999999</v>
      </c>
      <c r="H220" s="3">
        <v>289.49099999999999</v>
      </c>
      <c r="I220" s="3">
        <v>198.38499999999999</v>
      </c>
      <c r="J220" s="3">
        <v>54.746000000000002</v>
      </c>
      <c r="K220" s="3">
        <v>25.065000000000001</v>
      </c>
      <c r="L220" s="3">
        <v>41.720999999999997</v>
      </c>
      <c r="M220" s="3">
        <v>55.351999999999997</v>
      </c>
      <c r="N220" s="3">
        <v>47.798000000000002</v>
      </c>
      <c r="O220" s="3">
        <v>70.424999999999997</v>
      </c>
      <c r="P220" s="3">
        <v>80.504999999999995</v>
      </c>
      <c r="Q220" s="3">
        <v>87.293000000000006</v>
      </c>
      <c r="R220" s="3">
        <v>126.062</v>
      </c>
      <c r="S220" s="3">
        <v>129.46899999999999</v>
      </c>
      <c r="T220" s="3">
        <v>97.613</v>
      </c>
      <c r="U220" s="3">
        <v>63.779000000000003</v>
      </c>
      <c r="V220" s="3">
        <v>59.662999999999997</v>
      </c>
      <c r="W220" s="3">
        <v>108.684</v>
      </c>
      <c r="X220" s="3">
        <v>216.75800000000001</v>
      </c>
    </row>
    <row r="221" spans="1:24" x14ac:dyDescent="0.3">
      <c r="A221" s="3">
        <v>220</v>
      </c>
      <c r="B221" s="51">
        <v>43341.575047337959</v>
      </c>
      <c r="C221" s="3">
        <v>425.454902</v>
      </c>
      <c r="D221" s="3">
        <v>409.67409300000003</v>
      </c>
      <c r="E221" s="3">
        <v>742.76521600000001</v>
      </c>
      <c r="F221" s="3">
        <v>407.22800000000001</v>
      </c>
      <c r="G221" s="3">
        <v>450.32</v>
      </c>
      <c r="H221" s="3">
        <v>274.09199999999998</v>
      </c>
      <c r="I221" s="3">
        <v>190.36799999999999</v>
      </c>
      <c r="J221" s="3">
        <v>52.750999999999998</v>
      </c>
      <c r="K221" s="3">
        <v>23.864999999999998</v>
      </c>
      <c r="L221" s="3">
        <v>39.131999999999998</v>
      </c>
      <c r="M221" s="3">
        <v>46.610999999999997</v>
      </c>
      <c r="N221" s="3">
        <v>48.582000000000001</v>
      </c>
      <c r="O221" s="3">
        <v>72.480999999999995</v>
      </c>
      <c r="P221" s="3">
        <v>75.474999999999994</v>
      </c>
      <c r="Q221" s="3">
        <v>87.417000000000002</v>
      </c>
      <c r="R221" s="3">
        <v>127.512</v>
      </c>
      <c r="S221" s="3">
        <v>123.042</v>
      </c>
      <c r="T221" s="3">
        <v>97.56</v>
      </c>
      <c r="U221" s="3">
        <v>63.283000000000001</v>
      </c>
      <c r="V221" s="3">
        <v>62.981000000000002</v>
      </c>
      <c r="W221" s="3">
        <v>83.834999999999994</v>
      </c>
      <c r="X221" s="3">
        <v>273.94799999999998</v>
      </c>
    </row>
    <row r="222" spans="1:24" x14ac:dyDescent="0.3">
      <c r="A222" s="3">
        <v>221</v>
      </c>
      <c r="B222" s="51">
        <v>43341.575112268518</v>
      </c>
      <c r="C222" s="3">
        <v>425.324592</v>
      </c>
      <c r="D222" s="3">
        <v>409.63370500000002</v>
      </c>
      <c r="E222" s="3">
        <v>742.48147900000004</v>
      </c>
      <c r="F222" s="3">
        <v>398.78500000000003</v>
      </c>
      <c r="G222" s="3">
        <v>439.15100000000001</v>
      </c>
      <c r="H222" s="3">
        <v>262.58600000000001</v>
      </c>
      <c r="I222" s="3">
        <v>183.25200000000001</v>
      </c>
      <c r="J222" s="3">
        <v>50.826999999999998</v>
      </c>
      <c r="K222" s="3">
        <v>23.446000000000002</v>
      </c>
      <c r="L222" s="3">
        <v>44.274000000000001</v>
      </c>
      <c r="M222" s="3">
        <v>51.094000000000001</v>
      </c>
      <c r="N222" s="3">
        <v>45.424999999999997</v>
      </c>
      <c r="O222" s="3">
        <v>68.05</v>
      </c>
      <c r="P222" s="3">
        <v>71.436000000000007</v>
      </c>
      <c r="Q222" s="3">
        <v>84.614000000000004</v>
      </c>
      <c r="R222" s="3">
        <v>123.833</v>
      </c>
      <c r="S222" s="3">
        <v>117.608</v>
      </c>
      <c r="T222" s="3">
        <v>95.356999999999999</v>
      </c>
      <c r="U222" s="3">
        <v>63.265000000000001</v>
      </c>
      <c r="V222" s="3">
        <v>63.566000000000003</v>
      </c>
      <c r="W222" s="3">
        <v>85.534999999999997</v>
      </c>
      <c r="X222" s="3">
        <v>281.95699999999999</v>
      </c>
    </row>
    <row r="223" spans="1:24" x14ac:dyDescent="0.3">
      <c r="A223" s="3">
        <v>222</v>
      </c>
      <c r="B223" s="51">
        <v>43341.575176967592</v>
      </c>
      <c r="C223" s="3">
        <v>425.20268800000002</v>
      </c>
      <c r="D223" s="3">
        <v>409.61686700000001</v>
      </c>
      <c r="E223" s="3">
        <v>742.40990199999999</v>
      </c>
      <c r="F223" s="3">
        <v>390.66399999999999</v>
      </c>
      <c r="G223" s="3">
        <v>426.91</v>
      </c>
      <c r="H223" s="3">
        <v>252.185</v>
      </c>
      <c r="I223" s="3">
        <v>176.614</v>
      </c>
      <c r="J223" s="3">
        <v>49.347999999999999</v>
      </c>
      <c r="K223" s="3">
        <v>23.919</v>
      </c>
      <c r="L223" s="3">
        <v>61.191000000000003</v>
      </c>
      <c r="M223" s="3">
        <v>48.332999999999998</v>
      </c>
      <c r="N223" s="3">
        <v>41.271999999999998</v>
      </c>
      <c r="O223" s="3">
        <v>68.138999999999996</v>
      </c>
      <c r="P223" s="3">
        <v>72.783000000000001</v>
      </c>
      <c r="Q223" s="3">
        <v>79.016999999999996</v>
      </c>
      <c r="R223" s="3">
        <v>115.34099999999999</v>
      </c>
      <c r="S223" s="3">
        <v>121.908</v>
      </c>
      <c r="T223" s="3">
        <v>95.748000000000005</v>
      </c>
      <c r="U223" s="3">
        <v>64.328000000000003</v>
      </c>
      <c r="V223" s="3">
        <v>64.293000000000006</v>
      </c>
      <c r="W223" s="3">
        <v>112.895</v>
      </c>
      <c r="X223" s="3">
        <v>284.70699999999999</v>
      </c>
    </row>
    <row r="224" spans="1:24" x14ac:dyDescent="0.3">
      <c r="A224" s="3">
        <v>223</v>
      </c>
      <c r="B224" s="51">
        <v>43341.575241782404</v>
      </c>
      <c r="C224" s="3">
        <v>425.50197800000001</v>
      </c>
      <c r="D224" s="3">
        <v>409.93075099999999</v>
      </c>
      <c r="E224" s="3">
        <v>742.57745399999999</v>
      </c>
      <c r="F224" s="3">
        <v>382.53100000000001</v>
      </c>
      <c r="G224" s="3">
        <v>440.22699999999998</v>
      </c>
      <c r="H224" s="3">
        <v>242.28200000000001</v>
      </c>
      <c r="I224" s="3">
        <v>170.483</v>
      </c>
      <c r="J224" s="3">
        <v>48.137</v>
      </c>
      <c r="K224" s="3">
        <v>24.065000000000001</v>
      </c>
      <c r="L224" s="3">
        <v>45.244999999999997</v>
      </c>
      <c r="M224" s="3">
        <v>56.581000000000003</v>
      </c>
      <c r="N224" s="3">
        <v>43.393000000000001</v>
      </c>
      <c r="O224" s="3">
        <v>62.698</v>
      </c>
      <c r="P224" s="3">
        <v>64.399000000000001</v>
      </c>
      <c r="Q224" s="3">
        <v>73.456000000000003</v>
      </c>
      <c r="R224" s="3">
        <v>122.03400000000001</v>
      </c>
      <c r="S224" s="3">
        <v>112.39100000000001</v>
      </c>
      <c r="T224" s="3">
        <v>87.203999999999994</v>
      </c>
      <c r="U224" s="3">
        <v>67.962000000000003</v>
      </c>
      <c r="V224" s="3">
        <v>67.501000000000005</v>
      </c>
      <c r="W224" s="3">
        <v>142.04599999999999</v>
      </c>
      <c r="X224" s="3">
        <v>195.4</v>
      </c>
    </row>
    <row r="225" spans="1:24" x14ac:dyDescent="0.3">
      <c r="A225" s="3">
        <v>224</v>
      </c>
      <c r="B225" s="51">
        <v>43341.57531064815</v>
      </c>
      <c r="C225" s="3">
        <v>425.20099900000002</v>
      </c>
      <c r="D225" s="3">
        <v>410.17310900000001</v>
      </c>
      <c r="E225" s="3">
        <v>742.68859499999996</v>
      </c>
      <c r="F225" s="3">
        <v>374.36900000000003</v>
      </c>
      <c r="G225" s="3">
        <v>436.91199999999998</v>
      </c>
      <c r="H225" s="3">
        <v>235.376</v>
      </c>
      <c r="I225" s="3">
        <v>164.482</v>
      </c>
      <c r="J225" s="3">
        <v>47.061</v>
      </c>
      <c r="K225" s="3">
        <v>24.21</v>
      </c>
      <c r="L225" s="3">
        <v>51.094000000000001</v>
      </c>
      <c r="M225" s="3">
        <v>43.591000000000001</v>
      </c>
      <c r="N225" s="3">
        <v>35.411000000000001</v>
      </c>
      <c r="O225" s="3">
        <v>54.265000000000001</v>
      </c>
      <c r="P225" s="3">
        <v>58.594000000000001</v>
      </c>
      <c r="Q225" s="3">
        <v>71.436000000000007</v>
      </c>
      <c r="R225" s="3">
        <v>123.114</v>
      </c>
      <c r="S225" s="3">
        <v>117.842</v>
      </c>
      <c r="T225" s="3">
        <v>87.718999999999994</v>
      </c>
      <c r="U225" s="3">
        <v>74.234999999999999</v>
      </c>
      <c r="V225" s="3">
        <v>60.996000000000002</v>
      </c>
      <c r="W225" s="3">
        <v>88.483000000000004</v>
      </c>
      <c r="X225" s="3">
        <v>253.81700000000001</v>
      </c>
    </row>
    <row r="226" spans="1:24" x14ac:dyDescent="0.3">
      <c r="A226" s="3">
        <v>225</v>
      </c>
      <c r="B226" s="51">
        <v>43341.575375694447</v>
      </c>
      <c r="C226" s="3">
        <v>426.76977299999999</v>
      </c>
      <c r="D226" s="3">
        <v>410.72009200000002</v>
      </c>
      <c r="E226" s="3">
        <v>743.24850600000002</v>
      </c>
      <c r="F226" s="3">
        <v>367.07900000000001</v>
      </c>
      <c r="G226" s="3">
        <v>428.12700000000001</v>
      </c>
      <c r="H226" s="3">
        <v>225.864</v>
      </c>
      <c r="I226" s="3">
        <v>159.28399999999999</v>
      </c>
      <c r="J226" s="3">
        <v>46.216000000000001</v>
      </c>
      <c r="K226" s="3">
        <v>25.646999999999998</v>
      </c>
      <c r="L226" s="3">
        <v>49.259</v>
      </c>
      <c r="M226" s="3">
        <v>56.901000000000003</v>
      </c>
      <c r="N226" s="3">
        <v>39.834000000000003</v>
      </c>
      <c r="O226" s="3">
        <v>54.104999999999997</v>
      </c>
      <c r="P226" s="3">
        <v>56.972999999999999</v>
      </c>
      <c r="Q226" s="3">
        <v>69.201999999999998</v>
      </c>
      <c r="R226" s="3">
        <v>129.77699999999999</v>
      </c>
      <c r="S226" s="3">
        <v>112.265</v>
      </c>
      <c r="T226" s="3">
        <v>79.549000000000007</v>
      </c>
      <c r="U226" s="3">
        <v>48.207999999999998</v>
      </c>
      <c r="V226" s="3">
        <v>63.194000000000003</v>
      </c>
      <c r="W226" s="3">
        <v>71.808000000000007</v>
      </c>
      <c r="X226" s="3">
        <v>266.44600000000003</v>
      </c>
    </row>
    <row r="227" spans="1:24" x14ac:dyDescent="0.3">
      <c r="A227" s="3">
        <v>226</v>
      </c>
      <c r="B227" s="51">
        <v>43341.575440740744</v>
      </c>
      <c r="C227" s="3">
        <v>427.37427600000001</v>
      </c>
      <c r="D227" s="3">
        <v>411.80984000000001</v>
      </c>
      <c r="E227" s="3">
        <v>744.70765200000005</v>
      </c>
      <c r="F227" s="3">
        <v>360.05700000000002</v>
      </c>
      <c r="G227" s="3">
        <v>419.38299999999998</v>
      </c>
      <c r="H227" s="3">
        <v>212.535</v>
      </c>
      <c r="I227" s="3">
        <v>154.185</v>
      </c>
      <c r="J227" s="3">
        <v>45.244999999999997</v>
      </c>
      <c r="K227" s="3">
        <v>22.555</v>
      </c>
      <c r="L227" s="3">
        <v>34.433</v>
      </c>
      <c r="M227" s="3">
        <v>43.106000000000002</v>
      </c>
      <c r="N227" s="3">
        <v>34.268999999999998</v>
      </c>
      <c r="O227" s="3">
        <v>51.432000000000002</v>
      </c>
      <c r="P227" s="3">
        <v>54.728000000000002</v>
      </c>
      <c r="Q227" s="3">
        <v>63.69</v>
      </c>
      <c r="R227" s="3">
        <v>123.563</v>
      </c>
      <c r="S227" s="3">
        <v>105.04</v>
      </c>
      <c r="T227" s="3">
        <v>70.284000000000006</v>
      </c>
      <c r="U227" s="3">
        <v>66.951999999999998</v>
      </c>
      <c r="V227" s="3">
        <v>65.906000000000006</v>
      </c>
      <c r="W227" s="3">
        <v>98.501999999999995</v>
      </c>
      <c r="X227" s="3">
        <v>240.172</v>
      </c>
    </row>
    <row r="228" spans="1:24" x14ac:dyDescent="0.3">
      <c r="A228" s="3">
        <v>227</v>
      </c>
      <c r="B228" s="51">
        <v>43341.575498958337</v>
      </c>
      <c r="C228" s="3">
        <v>427.26414599999998</v>
      </c>
      <c r="D228" s="3">
        <v>411.51615500000003</v>
      </c>
      <c r="E228" s="3">
        <v>744.59819300000004</v>
      </c>
      <c r="F228" s="3">
        <v>353.81200000000001</v>
      </c>
      <c r="G228" s="3">
        <v>411.71199999999999</v>
      </c>
      <c r="H228" s="3">
        <v>203.715</v>
      </c>
      <c r="I228" s="3">
        <v>149.91800000000001</v>
      </c>
      <c r="J228" s="3">
        <v>44.713000000000001</v>
      </c>
      <c r="K228" s="3">
        <v>23.181000000000001</v>
      </c>
      <c r="L228" s="3">
        <v>39.319000000000003</v>
      </c>
      <c r="M228" s="3">
        <v>39.911999999999999</v>
      </c>
      <c r="N228" s="3">
        <v>34.311999999999998</v>
      </c>
      <c r="O228" s="3">
        <v>51.100999999999999</v>
      </c>
      <c r="P228" s="3">
        <v>55.127000000000002</v>
      </c>
      <c r="Q228" s="3">
        <v>62.988</v>
      </c>
      <c r="R228" s="3">
        <v>125.52500000000001</v>
      </c>
      <c r="S228" s="3">
        <v>112.416</v>
      </c>
      <c r="T228" s="3">
        <v>77.129000000000005</v>
      </c>
      <c r="U228" s="3">
        <v>63.927999999999997</v>
      </c>
      <c r="V228" s="3">
        <v>67.489999999999995</v>
      </c>
      <c r="W228" s="3">
        <v>159.80500000000001</v>
      </c>
      <c r="X228" s="3">
        <v>167.36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D13"/>
  <sheetViews>
    <sheetView workbookViewId="0"/>
  </sheetViews>
  <sheetFormatPr baseColWidth="10" defaultRowHeight="14.4" x14ac:dyDescent="0.3"/>
  <cols>
    <col min="2" max="3" width="11.5546875" style="1"/>
  </cols>
  <sheetData>
    <row r="2" spans="2:4" x14ac:dyDescent="0.3">
      <c r="B2" s="40" t="s">
        <v>15</v>
      </c>
    </row>
    <row r="3" spans="2:4" x14ac:dyDescent="0.3">
      <c r="B3" s="4" t="s">
        <v>14</v>
      </c>
      <c r="C3" s="4" t="s">
        <v>10</v>
      </c>
      <c r="D3" s="2" t="s">
        <v>13</v>
      </c>
    </row>
    <row r="4" spans="2:4" x14ac:dyDescent="0.3">
      <c r="B4" s="48">
        <v>30</v>
      </c>
      <c r="C4" s="1" t="s">
        <v>7</v>
      </c>
      <c r="D4" t="s">
        <v>46</v>
      </c>
    </row>
    <row r="5" spans="2:4" x14ac:dyDescent="0.3">
      <c r="B5" s="48">
        <v>35</v>
      </c>
      <c r="C5" s="1" t="s">
        <v>47</v>
      </c>
      <c r="D5" t="s">
        <v>48</v>
      </c>
    </row>
    <row r="6" spans="2:4" x14ac:dyDescent="0.3">
      <c r="B6" s="48">
        <v>10</v>
      </c>
      <c r="C6" s="1" t="s">
        <v>47</v>
      </c>
      <c r="D6" t="s">
        <v>49</v>
      </c>
    </row>
    <row r="7" spans="2:4" x14ac:dyDescent="0.3">
      <c r="B7" s="48">
        <v>4200</v>
      </c>
      <c r="C7" s="1" t="s">
        <v>50</v>
      </c>
      <c r="D7" t="s">
        <v>51</v>
      </c>
    </row>
    <row r="8" spans="2:4" x14ac:dyDescent="0.3">
      <c r="B8" s="48">
        <v>0.8</v>
      </c>
      <c r="C8" s="1" t="s">
        <v>11</v>
      </c>
      <c r="D8" t="s">
        <v>52</v>
      </c>
    </row>
    <row r="9" spans="2:4" x14ac:dyDescent="0.3">
      <c r="B9" s="48">
        <v>10</v>
      </c>
      <c r="C9" s="1" t="s">
        <v>7</v>
      </c>
      <c r="D9" t="s">
        <v>53</v>
      </c>
    </row>
    <row r="10" spans="2:4" x14ac:dyDescent="0.3">
      <c r="B10" s="48">
        <v>1306.1579999999999</v>
      </c>
      <c r="C10" s="1" t="s">
        <v>39</v>
      </c>
      <c r="D10" t="s">
        <v>54</v>
      </c>
    </row>
    <row r="11" spans="2:4" x14ac:dyDescent="0.3">
      <c r="B11" s="48">
        <v>60</v>
      </c>
      <c r="C11" s="1" t="s">
        <v>7</v>
      </c>
      <c r="D11" t="s">
        <v>55</v>
      </c>
    </row>
    <row r="13" spans="2:4" x14ac:dyDescent="0.3">
      <c r="B13" s="48">
        <v>203</v>
      </c>
      <c r="C13" s="1" t="s">
        <v>56</v>
      </c>
      <c r="D13" t="s">
        <v>57</v>
      </c>
    </row>
  </sheetData>
  <conditionalFormatting sqref="B4:B23">
    <cfRule type="notContainsBlanks" dxfId="0" priority="1">
      <formula>LEN(TRIM(B4))&gt;0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8" baseType="lpstr">
      <vt:lpstr>Test</vt:lpstr>
      <vt:lpstr>Meas</vt:lpstr>
      <vt:lpstr>Rate</vt:lpstr>
      <vt:lpstr>Data</vt:lpstr>
      <vt:lpstr>Annex</vt:lpstr>
      <vt:lpstr>3.1</vt:lpstr>
      <vt:lpstr>3.2</vt:lpstr>
      <vt:lpstr>3.3</vt:lpstr>
      <vt:lpstr>3.4</vt:lpstr>
      <vt:lpstr>3.5</vt:lpstr>
      <vt:lpstr>dern1</vt:lpstr>
      <vt:lpstr>dern2</vt:lpstr>
      <vt:lpstr>FirstX</vt:lpstr>
      <vt:lpstr>FirstY</vt:lpstr>
      <vt:lpstr>LastX</vt:lpstr>
      <vt:lpstr>LastY</vt:lpstr>
      <vt:lpstr>prem1</vt:lpstr>
      <vt:lpstr>prem2</vt:lpstr>
    </vt:vector>
  </TitlesOfParts>
  <Manager>Fabien Dumont</Manager>
  <Company>Fire Testing lab - University of Liege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LabADAPT (Lab Automatic Data Acquisition and Processing Tool)</dc:title>
  <dc:creator>Fabien</dc:creator>
  <dc:description>Version 1.0.17/10/28</dc:description>
  <cp:lastModifiedBy>Fabien</cp:lastModifiedBy>
  <dcterms:created xsi:type="dcterms:W3CDTF">2017-05-19T12:40:05Z</dcterms:created>
  <dcterms:modified xsi:type="dcterms:W3CDTF">2018-08-30T13:20:17Z</dcterms:modified>
</cp:coreProperties>
</file>